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aalmataani\Desktop\البيانات المفتوحه\"/>
    </mc:Choice>
  </mc:AlternateContent>
  <bookViews>
    <workbookView xWindow="0" yWindow="0" windowWidth="28800" windowHeight="12315" activeTab="4"/>
  </bookViews>
  <sheets>
    <sheet name="اباحات بناء كبرى" sheetId="1" r:id="rId1"/>
    <sheet name="اباحات بناء صغرى" sheetId="2" r:id="rId2"/>
    <sheet name="الخدمات (1)" sheetId="3" r:id="rId3"/>
    <sheet name="الخدمات (2)" sheetId="4" r:id="rId4"/>
    <sheet name="البيانات الوصفية" sheetId="5" r:id="rId5"/>
    <sheet name="المتغيرات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2" i="1" l="1"/>
  <c r="W199" i="2"/>
  <c r="X199" i="2"/>
  <c r="Y199" i="2"/>
  <c r="Z199" i="2"/>
  <c r="AA199" i="2"/>
  <c r="AB199" i="2"/>
  <c r="AC199" i="2"/>
  <c r="AD199" i="2"/>
  <c r="AE199" i="2"/>
  <c r="AF199" i="2"/>
  <c r="AG199" i="2"/>
  <c r="AH199" i="2"/>
  <c r="AI199" i="2"/>
  <c r="AJ199" i="2"/>
  <c r="AK199" i="2"/>
  <c r="AL199" i="2"/>
  <c r="AM199" i="2"/>
  <c r="W200" i="2"/>
  <c r="X200" i="2"/>
  <c r="Y200" i="2"/>
  <c r="Z200" i="2"/>
  <c r="AA200" i="2"/>
  <c r="AB200" i="2"/>
  <c r="AC200" i="2"/>
  <c r="AD200" i="2"/>
  <c r="AE200" i="2"/>
  <c r="AF200" i="2"/>
  <c r="AG200" i="2"/>
  <c r="AH200" i="2"/>
  <c r="AI200" i="2"/>
  <c r="AJ200" i="2"/>
  <c r="AK200" i="2"/>
  <c r="AL200" i="2"/>
  <c r="AM200" i="2"/>
  <c r="W201" i="2"/>
  <c r="X201" i="2"/>
  <c r="Y201" i="2"/>
  <c r="Z201" i="2"/>
  <c r="AA201" i="2"/>
  <c r="AB201" i="2"/>
  <c r="AC201" i="2"/>
  <c r="AD201" i="2"/>
  <c r="AE201" i="2"/>
  <c r="AF201" i="2"/>
  <c r="AG201" i="2"/>
  <c r="AH201" i="2"/>
  <c r="AI201" i="2"/>
  <c r="AJ201" i="2"/>
  <c r="AK201" i="2"/>
  <c r="AL201" i="2"/>
  <c r="AM201" i="2"/>
  <c r="W202" i="2"/>
  <c r="X202" i="2"/>
  <c r="Y202" i="2"/>
  <c r="Z202" i="2"/>
  <c r="AA202" i="2"/>
  <c r="AB202" i="2"/>
  <c r="AC202" i="2"/>
  <c r="AD202" i="2"/>
  <c r="AE202" i="2"/>
  <c r="AF202" i="2"/>
  <c r="AG202" i="2"/>
  <c r="AH202" i="2"/>
  <c r="AI202" i="2"/>
  <c r="AJ202" i="2"/>
  <c r="AK202" i="2"/>
  <c r="AL202" i="2"/>
  <c r="AM202" i="2"/>
  <c r="W203" i="2"/>
  <c r="X203" i="2"/>
  <c r="Y203" i="2"/>
  <c r="Z203" i="2"/>
  <c r="AA203" i="2"/>
  <c r="AB203" i="2"/>
  <c r="AC203" i="2"/>
  <c r="AD203" i="2"/>
  <c r="AE203" i="2"/>
  <c r="AF203" i="2"/>
  <c r="AG203" i="2"/>
  <c r="AH203" i="2"/>
  <c r="AI203" i="2"/>
  <c r="AJ203" i="2"/>
  <c r="AK203" i="2"/>
  <c r="AL203" i="2"/>
  <c r="AM203" i="2"/>
  <c r="W204" i="2"/>
  <c r="X204" i="2"/>
  <c r="Y204" i="2"/>
  <c r="Z204" i="2"/>
  <c r="AA204" i="2"/>
  <c r="AB204" i="2"/>
  <c r="AC204" i="2"/>
  <c r="AD204" i="2"/>
  <c r="AE204" i="2"/>
  <c r="AF204" i="2"/>
  <c r="AG204" i="2"/>
  <c r="AH204" i="2"/>
  <c r="AI204" i="2"/>
  <c r="AJ204" i="2"/>
  <c r="AK204" i="2"/>
  <c r="AL204" i="2"/>
  <c r="AM204" i="2"/>
  <c r="W205" i="2"/>
  <c r="X205" i="2"/>
  <c r="Y205" i="2"/>
  <c r="Z205" i="2"/>
  <c r="AA205" i="2"/>
  <c r="AB205" i="2"/>
  <c r="AC205" i="2"/>
  <c r="AD205" i="2"/>
  <c r="AE205" i="2"/>
  <c r="AF205" i="2"/>
  <c r="AG205" i="2"/>
  <c r="AH205" i="2"/>
  <c r="AI205" i="2"/>
  <c r="AJ205" i="2"/>
  <c r="AK205" i="2"/>
  <c r="AL205" i="2"/>
  <c r="AM205" i="2"/>
  <c r="X198" i="2"/>
  <c r="Y198" i="2"/>
  <c r="Z198" i="2"/>
  <c r="AA198" i="2"/>
  <c r="AB198" i="2"/>
  <c r="AC198" i="2"/>
  <c r="AD198" i="2"/>
  <c r="AE198" i="2"/>
  <c r="AF198" i="2"/>
  <c r="AG198" i="2"/>
  <c r="AH198" i="2"/>
  <c r="AI198" i="2"/>
  <c r="AJ198" i="2"/>
  <c r="AK198" i="2"/>
  <c r="AL198" i="2"/>
  <c r="AM198" i="2"/>
  <c r="W198" i="2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V197" i="1"/>
  <c r="B218" i="3" l="1"/>
  <c r="C218" i="3"/>
  <c r="D218" i="3"/>
  <c r="E218" i="3"/>
  <c r="F218" i="3"/>
  <c r="G218" i="3"/>
  <c r="H218" i="3"/>
  <c r="I218" i="3"/>
  <c r="J218" i="3"/>
  <c r="K218" i="3"/>
  <c r="L218" i="3"/>
  <c r="M218" i="3"/>
  <c r="N218" i="3"/>
  <c r="O218" i="3"/>
  <c r="P218" i="3"/>
  <c r="Q218" i="3"/>
  <c r="R218" i="3"/>
  <c r="S218" i="3"/>
  <c r="T218" i="3"/>
  <c r="U218" i="3"/>
  <c r="V218" i="3"/>
  <c r="W218" i="3"/>
  <c r="X218" i="3"/>
  <c r="C201" i="3"/>
  <c r="D201" i="3"/>
  <c r="E201" i="3"/>
  <c r="F201" i="3"/>
  <c r="G201" i="3"/>
  <c r="H201" i="3"/>
  <c r="I201" i="3"/>
  <c r="J201" i="3"/>
  <c r="K201" i="3"/>
  <c r="L201" i="3"/>
  <c r="M201" i="3"/>
  <c r="N201" i="3"/>
  <c r="O201" i="3"/>
  <c r="P201" i="3"/>
  <c r="Q201" i="3"/>
  <c r="R201" i="3"/>
  <c r="S201" i="3"/>
  <c r="T201" i="3"/>
  <c r="U201" i="3"/>
  <c r="V201" i="3"/>
  <c r="W201" i="3"/>
  <c r="X201" i="3"/>
  <c r="B201" i="3"/>
  <c r="C184" i="3"/>
  <c r="D184" i="3"/>
  <c r="E184" i="3"/>
  <c r="F184" i="3"/>
  <c r="G184" i="3"/>
  <c r="H184" i="3"/>
  <c r="I184" i="3"/>
  <c r="J184" i="3"/>
  <c r="K184" i="3"/>
  <c r="L184" i="3"/>
  <c r="M184" i="3"/>
  <c r="N184" i="3"/>
  <c r="O184" i="3"/>
  <c r="P184" i="3"/>
  <c r="Q184" i="3"/>
  <c r="R184" i="3"/>
  <c r="S184" i="3"/>
  <c r="T184" i="3"/>
  <c r="U184" i="3"/>
  <c r="V184" i="3"/>
  <c r="W184" i="3"/>
  <c r="X184" i="3"/>
  <c r="B184" i="3"/>
  <c r="C167" i="3"/>
  <c r="D167" i="3"/>
  <c r="E167" i="3"/>
  <c r="F167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B167" i="3"/>
  <c r="N170" i="4" l="1"/>
  <c r="O170" i="4" l="1"/>
  <c r="P170" i="4"/>
  <c r="Q170" i="4"/>
  <c r="N171" i="4"/>
  <c r="O171" i="4"/>
  <c r="P171" i="4"/>
  <c r="Q171" i="4"/>
  <c r="N172" i="4"/>
  <c r="O172" i="4"/>
  <c r="P172" i="4"/>
  <c r="Q172" i="4"/>
  <c r="N173" i="4"/>
  <c r="O173" i="4"/>
  <c r="P173" i="4"/>
  <c r="Q173" i="4"/>
  <c r="N174" i="4"/>
  <c r="O174" i="4"/>
  <c r="P174" i="4"/>
  <c r="Q174" i="4"/>
  <c r="N175" i="4"/>
  <c r="O175" i="4"/>
  <c r="P175" i="4"/>
  <c r="Q175" i="4"/>
  <c r="N176" i="4"/>
  <c r="O176" i="4"/>
  <c r="P176" i="4"/>
  <c r="Q176" i="4"/>
  <c r="O169" i="4"/>
  <c r="P169" i="4"/>
  <c r="Q169" i="4"/>
  <c r="N169" i="4"/>
  <c r="BD162" i="3"/>
  <c r="BE162" i="3"/>
  <c r="BF162" i="3"/>
  <c r="BG162" i="3"/>
  <c r="BH162" i="3"/>
  <c r="BI162" i="3"/>
  <c r="BJ162" i="3"/>
  <c r="BK162" i="3"/>
  <c r="BL162" i="3"/>
  <c r="BM162" i="3"/>
  <c r="BN162" i="3"/>
  <c r="BO162" i="3"/>
  <c r="BP162" i="3"/>
  <c r="BQ162" i="3"/>
  <c r="BR162" i="3"/>
  <c r="BS162" i="3"/>
  <c r="BT162" i="3"/>
  <c r="BU162" i="3"/>
  <c r="BV162" i="3"/>
  <c r="BW162" i="3"/>
  <c r="BX162" i="3"/>
  <c r="BY162" i="3"/>
  <c r="BZ162" i="3"/>
  <c r="BD163" i="3"/>
  <c r="BE163" i="3"/>
  <c r="BF163" i="3"/>
  <c r="BG163" i="3"/>
  <c r="BH163" i="3"/>
  <c r="BI163" i="3"/>
  <c r="BJ163" i="3"/>
  <c r="BK163" i="3"/>
  <c r="BL163" i="3"/>
  <c r="BM163" i="3"/>
  <c r="BN163" i="3"/>
  <c r="BO163" i="3"/>
  <c r="BP163" i="3"/>
  <c r="BQ163" i="3"/>
  <c r="BR163" i="3"/>
  <c r="BS163" i="3"/>
  <c r="BT163" i="3"/>
  <c r="BU163" i="3"/>
  <c r="BV163" i="3"/>
  <c r="BW163" i="3"/>
  <c r="BX163" i="3"/>
  <c r="BY163" i="3"/>
  <c r="BZ163" i="3"/>
  <c r="BD164" i="3"/>
  <c r="BE164" i="3"/>
  <c r="BF164" i="3"/>
  <c r="BG164" i="3"/>
  <c r="BH164" i="3"/>
  <c r="BI164" i="3"/>
  <c r="BJ164" i="3"/>
  <c r="BK164" i="3"/>
  <c r="BL164" i="3"/>
  <c r="BM164" i="3"/>
  <c r="BN164" i="3"/>
  <c r="BO164" i="3"/>
  <c r="BP164" i="3"/>
  <c r="BQ164" i="3"/>
  <c r="BR164" i="3"/>
  <c r="BS164" i="3"/>
  <c r="BT164" i="3"/>
  <c r="BU164" i="3"/>
  <c r="BV164" i="3"/>
  <c r="BW164" i="3"/>
  <c r="BX164" i="3"/>
  <c r="BY164" i="3"/>
  <c r="BZ164" i="3"/>
  <c r="BD165" i="3"/>
  <c r="BE165" i="3"/>
  <c r="BF165" i="3"/>
  <c r="BG165" i="3"/>
  <c r="BH165" i="3"/>
  <c r="BI165" i="3"/>
  <c r="BJ165" i="3"/>
  <c r="BK165" i="3"/>
  <c r="BL165" i="3"/>
  <c r="BM165" i="3"/>
  <c r="BN165" i="3"/>
  <c r="BO165" i="3"/>
  <c r="BP165" i="3"/>
  <c r="BQ165" i="3"/>
  <c r="BR165" i="3"/>
  <c r="BS165" i="3"/>
  <c r="BT165" i="3"/>
  <c r="BU165" i="3"/>
  <c r="BV165" i="3"/>
  <c r="BW165" i="3"/>
  <c r="BX165" i="3"/>
  <c r="BY165" i="3"/>
  <c r="BZ165" i="3"/>
  <c r="BD166" i="3"/>
  <c r="BE166" i="3"/>
  <c r="BF166" i="3"/>
  <c r="BG166" i="3"/>
  <c r="BH166" i="3"/>
  <c r="BI166" i="3"/>
  <c r="BJ166" i="3"/>
  <c r="BK166" i="3"/>
  <c r="BL166" i="3"/>
  <c r="BM166" i="3"/>
  <c r="BN166" i="3"/>
  <c r="BO166" i="3"/>
  <c r="BP166" i="3"/>
  <c r="BQ166" i="3"/>
  <c r="BR166" i="3"/>
  <c r="BS166" i="3"/>
  <c r="BT166" i="3"/>
  <c r="BU166" i="3"/>
  <c r="BV166" i="3"/>
  <c r="BW166" i="3"/>
  <c r="BX166" i="3"/>
  <c r="BY166" i="3"/>
  <c r="BZ166" i="3"/>
  <c r="BD167" i="3"/>
  <c r="BE167" i="3"/>
  <c r="BF167" i="3"/>
  <c r="BH167" i="3"/>
  <c r="BI167" i="3"/>
  <c r="BJ167" i="3"/>
  <c r="BK167" i="3"/>
  <c r="BL167" i="3"/>
  <c r="BM167" i="3"/>
  <c r="BN167" i="3"/>
  <c r="BO167" i="3"/>
  <c r="BP167" i="3"/>
  <c r="BQ167" i="3"/>
  <c r="BR167" i="3"/>
  <c r="BS167" i="3"/>
  <c r="BT167" i="3"/>
  <c r="BU167" i="3"/>
  <c r="BV167" i="3"/>
  <c r="BW167" i="3"/>
  <c r="BX167" i="3"/>
  <c r="BY167" i="3"/>
  <c r="BZ167" i="3"/>
  <c r="BE161" i="3"/>
  <c r="BF161" i="3"/>
  <c r="BG161" i="3"/>
  <c r="BH161" i="3"/>
  <c r="BI161" i="3"/>
  <c r="BJ161" i="3"/>
  <c r="BK161" i="3"/>
  <c r="BL161" i="3"/>
  <c r="BM161" i="3"/>
  <c r="BN161" i="3"/>
  <c r="BO161" i="3"/>
  <c r="BP161" i="3"/>
  <c r="BQ161" i="3"/>
  <c r="BR161" i="3"/>
  <c r="BS161" i="3"/>
  <c r="BT161" i="3"/>
  <c r="BU161" i="3"/>
  <c r="BV161" i="3"/>
  <c r="BW161" i="3"/>
  <c r="BX161" i="3"/>
  <c r="BY161" i="3"/>
  <c r="BZ161" i="3"/>
  <c r="BD161" i="3"/>
  <c r="AS179" i="2"/>
  <c r="AT179" i="2"/>
  <c r="AU179" i="2"/>
  <c r="AV179" i="2"/>
  <c r="AW179" i="2"/>
  <c r="AX179" i="2"/>
  <c r="AY179" i="2"/>
  <c r="AZ179" i="2"/>
  <c r="BA179" i="2"/>
  <c r="BB179" i="2"/>
  <c r="BC179" i="2"/>
  <c r="BD179" i="2"/>
  <c r="BE179" i="2"/>
  <c r="BF179" i="2"/>
  <c r="BG179" i="2"/>
  <c r="BH179" i="2"/>
  <c r="BI179" i="2"/>
  <c r="AS180" i="2"/>
  <c r="AT180" i="2"/>
  <c r="AU180" i="2"/>
  <c r="AV180" i="2"/>
  <c r="AW180" i="2"/>
  <c r="AX180" i="2"/>
  <c r="AY180" i="2"/>
  <c r="AZ180" i="2"/>
  <c r="BA180" i="2"/>
  <c r="BB180" i="2"/>
  <c r="BC180" i="2"/>
  <c r="BD180" i="2"/>
  <c r="BE180" i="2"/>
  <c r="BF180" i="2"/>
  <c r="BG180" i="2"/>
  <c r="BH180" i="2"/>
  <c r="BI180" i="2"/>
  <c r="AS181" i="2"/>
  <c r="AT181" i="2"/>
  <c r="AU181" i="2"/>
  <c r="AV181" i="2"/>
  <c r="AW181" i="2"/>
  <c r="AX181" i="2"/>
  <c r="AY181" i="2"/>
  <c r="AZ181" i="2"/>
  <c r="BA181" i="2"/>
  <c r="BB181" i="2"/>
  <c r="BC181" i="2"/>
  <c r="BD181" i="2"/>
  <c r="BE181" i="2"/>
  <c r="BF181" i="2"/>
  <c r="BG181" i="2"/>
  <c r="BH181" i="2"/>
  <c r="BI181" i="2"/>
  <c r="AS182" i="2"/>
  <c r="AT182" i="2"/>
  <c r="AU182" i="2"/>
  <c r="AV182" i="2"/>
  <c r="AW182" i="2"/>
  <c r="AX182" i="2"/>
  <c r="AY182" i="2"/>
  <c r="AZ182" i="2"/>
  <c r="BA182" i="2"/>
  <c r="BB182" i="2"/>
  <c r="BC182" i="2"/>
  <c r="BD182" i="2"/>
  <c r="BE182" i="2"/>
  <c r="BF182" i="2"/>
  <c r="BG182" i="2"/>
  <c r="BH182" i="2"/>
  <c r="BI182" i="2"/>
  <c r="AS183" i="2"/>
  <c r="AT183" i="2"/>
  <c r="AU183" i="2"/>
  <c r="AV183" i="2"/>
  <c r="AW183" i="2"/>
  <c r="AX183" i="2"/>
  <c r="AY183" i="2"/>
  <c r="AZ183" i="2"/>
  <c r="BA183" i="2"/>
  <c r="BB183" i="2"/>
  <c r="BC183" i="2"/>
  <c r="BD183" i="2"/>
  <c r="BE183" i="2"/>
  <c r="BF183" i="2"/>
  <c r="BG183" i="2"/>
  <c r="BH183" i="2"/>
  <c r="BI183" i="2"/>
  <c r="AS184" i="2"/>
  <c r="AT184" i="2"/>
  <c r="AU184" i="2"/>
  <c r="AV184" i="2"/>
  <c r="AW184" i="2"/>
  <c r="AX184" i="2"/>
  <c r="AY184" i="2"/>
  <c r="AZ184" i="2"/>
  <c r="BA184" i="2"/>
  <c r="BB184" i="2"/>
  <c r="BC184" i="2"/>
  <c r="BD184" i="2"/>
  <c r="BE184" i="2"/>
  <c r="BF184" i="2"/>
  <c r="BG184" i="2"/>
  <c r="BH184" i="2"/>
  <c r="BI184" i="2"/>
  <c r="AS185" i="2"/>
  <c r="AT185" i="2"/>
  <c r="AU185" i="2"/>
  <c r="AV185" i="2"/>
  <c r="AW185" i="2"/>
  <c r="AX185" i="2"/>
  <c r="AY185" i="2"/>
  <c r="AZ185" i="2"/>
  <c r="BA185" i="2"/>
  <c r="BB185" i="2"/>
  <c r="BC185" i="2"/>
  <c r="BD185" i="2"/>
  <c r="BE185" i="2"/>
  <c r="BF185" i="2"/>
  <c r="BG185" i="2"/>
  <c r="BH185" i="2"/>
  <c r="BI185" i="2"/>
  <c r="AT178" i="2"/>
  <c r="AU178" i="2"/>
  <c r="AV178" i="2"/>
  <c r="AW178" i="2"/>
  <c r="AX178" i="2"/>
  <c r="AY178" i="2"/>
  <c r="AZ178" i="2"/>
  <c r="BA178" i="2"/>
  <c r="BB178" i="2"/>
  <c r="BC178" i="2"/>
  <c r="BD178" i="2"/>
  <c r="BE178" i="2"/>
  <c r="BF178" i="2"/>
  <c r="BG178" i="2"/>
  <c r="BH178" i="2"/>
  <c r="BI178" i="2"/>
  <c r="AS178" i="2"/>
  <c r="AM177" i="1"/>
  <c r="AM178" i="1"/>
  <c r="AM179" i="1"/>
  <c r="AM180" i="1"/>
  <c r="AM181" i="1"/>
  <c r="AM182" i="1"/>
  <c r="AM183" i="1"/>
  <c r="AM184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W177" i="1"/>
  <c r="B110" i="3" l="1"/>
  <c r="C110" i="3"/>
  <c r="D110" i="3"/>
  <c r="E110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V110" i="3"/>
  <c r="W110" i="3"/>
  <c r="X110" i="3"/>
  <c r="B111" i="3"/>
  <c r="C111" i="3"/>
  <c r="D111" i="3"/>
  <c r="E111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V113" i="3"/>
  <c r="W113" i="3"/>
  <c r="X113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B115" i="3"/>
  <c r="C115" i="3"/>
  <c r="D115" i="3"/>
  <c r="E115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C109" i="3"/>
  <c r="D109" i="3"/>
  <c r="E109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V109" i="3"/>
  <c r="W109" i="3"/>
  <c r="X109" i="3"/>
  <c r="B109" i="3"/>
  <c r="B115" i="4" l="1"/>
  <c r="C115" i="4"/>
  <c r="D115" i="4"/>
  <c r="E115" i="4"/>
  <c r="B116" i="4"/>
  <c r="C116" i="4"/>
  <c r="D116" i="4"/>
  <c r="E116" i="4"/>
  <c r="B117" i="4"/>
  <c r="C117" i="4"/>
  <c r="D117" i="4"/>
  <c r="E117" i="4"/>
  <c r="B118" i="4"/>
  <c r="C118" i="4"/>
  <c r="D118" i="4"/>
  <c r="E118" i="4"/>
  <c r="B119" i="4"/>
  <c r="C119" i="4"/>
  <c r="D119" i="4"/>
  <c r="E119" i="4"/>
  <c r="B120" i="4"/>
  <c r="C120" i="4"/>
  <c r="D120" i="4"/>
  <c r="E120" i="4"/>
  <c r="B121" i="4"/>
  <c r="C121" i="4"/>
  <c r="D121" i="4"/>
  <c r="E121" i="4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Q13" i="2"/>
  <c r="P13" i="2"/>
  <c r="R13" i="2" s="1"/>
  <c r="R12" i="2"/>
  <c r="Q12" i="2"/>
  <c r="P12" i="2"/>
  <c r="Q11" i="2"/>
  <c r="P11" i="2"/>
  <c r="R11" i="2" s="1"/>
  <c r="Q10" i="2"/>
  <c r="P10" i="2"/>
  <c r="Q9" i="2"/>
  <c r="P9" i="2"/>
  <c r="R9" i="2" s="1"/>
  <c r="Q8" i="2"/>
  <c r="P8" i="2"/>
  <c r="R8" i="2" s="1"/>
  <c r="Q7" i="2"/>
  <c r="P7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Q32" i="2"/>
  <c r="P32" i="2"/>
  <c r="R32" i="2" s="1"/>
  <c r="Q31" i="2"/>
  <c r="P31" i="2"/>
  <c r="Q30" i="2"/>
  <c r="P30" i="2"/>
  <c r="R30" i="2" s="1"/>
  <c r="Q29" i="2"/>
  <c r="R29" i="2" s="1"/>
  <c r="P29" i="2"/>
  <c r="Q28" i="2"/>
  <c r="P28" i="2"/>
  <c r="R28" i="2" s="1"/>
  <c r="Q27" i="2"/>
  <c r="P27" i="2"/>
  <c r="R27" i="2" s="1"/>
  <c r="Q26" i="2"/>
  <c r="Q33" i="2" s="1"/>
  <c r="P26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Q51" i="2"/>
  <c r="P51" i="2"/>
  <c r="Q50" i="2"/>
  <c r="P50" i="2"/>
  <c r="R50" i="2" s="1"/>
  <c r="Q49" i="2"/>
  <c r="P49" i="2"/>
  <c r="R49" i="2" s="1"/>
  <c r="Q48" i="2"/>
  <c r="P48" i="2"/>
  <c r="Q47" i="2"/>
  <c r="P47" i="2"/>
  <c r="R47" i="2" s="1"/>
  <c r="R46" i="2"/>
  <c r="Q46" i="2"/>
  <c r="P46" i="2"/>
  <c r="Q45" i="2"/>
  <c r="P45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Q70" i="2"/>
  <c r="P70" i="2"/>
  <c r="R70" i="2" s="1"/>
  <c r="Q69" i="2"/>
  <c r="R69" i="2" s="1"/>
  <c r="P69" i="2"/>
  <c r="Q68" i="2"/>
  <c r="P68" i="2"/>
  <c r="R68" i="2" s="1"/>
  <c r="Q67" i="2"/>
  <c r="P67" i="2"/>
  <c r="R67" i="2" s="1"/>
  <c r="Q66" i="2"/>
  <c r="R66" i="2" s="1"/>
  <c r="P66" i="2"/>
  <c r="Q65" i="2"/>
  <c r="P65" i="2"/>
  <c r="R65" i="2" s="1"/>
  <c r="Q64" i="2"/>
  <c r="Q71" i="2" s="1"/>
  <c r="P64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Q89" i="2"/>
  <c r="P89" i="2"/>
  <c r="R89" i="2" s="1"/>
  <c r="Q88" i="2"/>
  <c r="R88" i="2" s="1"/>
  <c r="P88" i="2"/>
  <c r="Q87" i="2"/>
  <c r="P87" i="2"/>
  <c r="R87" i="2" s="1"/>
  <c r="Q86" i="2"/>
  <c r="P86" i="2"/>
  <c r="Q85" i="2"/>
  <c r="P85" i="2"/>
  <c r="R85" i="2" s="1"/>
  <c r="Q84" i="2"/>
  <c r="P84" i="2"/>
  <c r="R84" i="2" s="1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Q108" i="2"/>
  <c r="P108" i="2"/>
  <c r="R108" i="2" s="1"/>
  <c r="Q107" i="2"/>
  <c r="P107" i="2"/>
  <c r="Q106" i="2"/>
  <c r="P106" i="2"/>
  <c r="R106" i="2" s="1"/>
  <c r="Q105" i="2"/>
  <c r="P105" i="2"/>
  <c r="R105" i="2" s="1"/>
  <c r="Q104" i="2"/>
  <c r="R104" i="2" s="1"/>
  <c r="P104" i="2"/>
  <c r="Q103" i="2"/>
  <c r="P103" i="2"/>
  <c r="R103" i="2" s="1"/>
  <c r="Q102" i="2"/>
  <c r="P102" i="2"/>
  <c r="R102" i="2" s="1"/>
  <c r="O147" i="2"/>
  <c r="N147" i="2"/>
  <c r="M147" i="2"/>
  <c r="L147" i="2"/>
  <c r="K147" i="2"/>
  <c r="J147" i="2"/>
  <c r="I147" i="2"/>
  <c r="H147" i="2"/>
  <c r="G147" i="2"/>
  <c r="F147" i="2"/>
  <c r="E147" i="2"/>
  <c r="D147" i="2"/>
  <c r="C147" i="2"/>
  <c r="B147" i="2"/>
  <c r="Q146" i="2"/>
  <c r="P146" i="2"/>
  <c r="R146" i="2" s="1"/>
  <c r="Q145" i="2"/>
  <c r="P145" i="2"/>
  <c r="Q144" i="2"/>
  <c r="P144" i="2"/>
  <c r="R144" i="2" s="1"/>
  <c r="Q143" i="2"/>
  <c r="P143" i="2"/>
  <c r="R143" i="2" s="1"/>
  <c r="Q142" i="2"/>
  <c r="P142" i="2"/>
  <c r="Q141" i="2"/>
  <c r="P141" i="2"/>
  <c r="R141" i="2" s="1"/>
  <c r="Q140" i="2"/>
  <c r="P140" i="2"/>
  <c r="O166" i="2"/>
  <c r="N166" i="2"/>
  <c r="M166" i="2"/>
  <c r="L166" i="2"/>
  <c r="K166" i="2"/>
  <c r="J166" i="2"/>
  <c r="I166" i="2"/>
  <c r="H166" i="2"/>
  <c r="G166" i="2"/>
  <c r="F166" i="2"/>
  <c r="E166" i="2"/>
  <c r="D166" i="2"/>
  <c r="C166" i="2"/>
  <c r="B166" i="2"/>
  <c r="Q165" i="2"/>
  <c r="P165" i="2"/>
  <c r="R165" i="2" s="1"/>
  <c r="Q164" i="2"/>
  <c r="R164" i="2" s="1"/>
  <c r="P164" i="2"/>
  <c r="Q163" i="2"/>
  <c r="P163" i="2"/>
  <c r="R163" i="2" s="1"/>
  <c r="Q162" i="2"/>
  <c r="P162" i="2"/>
  <c r="R162" i="2" s="1"/>
  <c r="Q161" i="2"/>
  <c r="P161" i="2"/>
  <c r="R161" i="2" s="1"/>
  <c r="Q160" i="2"/>
  <c r="P160" i="2"/>
  <c r="R160" i="2" s="1"/>
  <c r="Q159" i="2"/>
  <c r="Q166" i="2" s="1"/>
  <c r="P159" i="2"/>
  <c r="O185" i="2"/>
  <c r="N185" i="2"/>
  <c r="M185" i="2"/>
  <c r="L185" i="2"/>
  <c r="K185" i="2"/>
  <c r="J185" i="2"/>
  <c r="I185" i="2"/>
  <c r="H185" i="2"/>
  <c r="G185" i="2"/>
  <c r="F185" i="2"/>
  <c r="E185" i="2"/>
  <c r="D185" i="2"/>
  <c r="C185" i="2"/>
  <c r="B185" i="2"/>
  <c r="Q184" i="2"/>
  <c r="P184" i="2"/>
  <c r="R184" i="2" s="1"/>
  <c r="Q183" i="2"/>
  <c r="R183" i="2" s="1"/>
  <c r="P183" i="2"/>
  <c r="Q182" i="2"/>
  <c r="R182" i="2" s="1"/>
  <c r="P182" i="2"/>
  <c r="Q181" i="2"/>
  <c r="P181" i="2"/>
  <c r="R181" i="2" s="1"/>
  <c r="Q180" i="2"/>
  <c r="P180" i="2"/>
  <c r="R180" i="2" s="1"/>
  <c r="R179" i="2"/>
  <c r="Q179" i="2"/>
  <c r="P179" i="2"/>
  <c r="Q178" i="2"/>
  <c r="Q185" i="2" s="1"/>
  <c r="P178" i="2"/>
  <c r="O204" i="2"/>
  <c r="N204" i="2"/>
  <c r="M204" i="2"/>
  <c r="L204" i="2"/>
  <c r="K204" i="2"/>
  <c r="J204" i="2"/>
  <c r="I204" i="2"/>
  <c r="H204" i="2"/>
  <c r="G204" i="2"/>
  <c r="F204" i="2"/>
  <c r="E204" i="2"/>
  <c r="D204" i="2"/>
  <c r="C204" i="2"/>
  <c r="B204" i="2"/>
  <c r="Q203" i="2"/>
  <c r="P203" i="2"/>
  <c r="R203" i="2" s="1"/>
  <c r="Q202" i="2"/>
  <c r="R202" i="2" s="1"/>
  <c r="P202" i="2"/>
  <c r="Q201" i="2"/>
  <c r="P201" i="2"/>
  <c r="R201" i="2" s="1"/>
  <c r="Q200" i="2"/>
  <c r="P200" i="2"/>
  <c r="R200" i="2" s="1"/>
  <c r="Q199" i="2"/>
  <c r="P199" i="2"/>
  <c r="R199" i="2" s="1"/>
  <c r="Q198" i="2"/>
  <c r="P198" i="2"/>
  <c r="R198" i="2" s="1"/>
  <c r="Q197" i="2"/>
  <c r="Q204" i="2" s="1"/>
  <c r="P197" i="2"/>
  <c r="R197" i="2" s="1"/>
  <c r="O223" i="2"/>
  <c r="N223" i="2"/>
  <c r="M223" i="2"/>
  <c r="L223" i="2"/>
  <c r="K223" i="2"/>
  <c r="J223" i="2"/>
  <c r="I223" i="2"/>
  <c r="H223" i="2"/>
  <c r="G223" i="2"/>
  <c r="F223" i="2"/>
  <c r="E223" i="2"/>
  <c r="D223" i="2"/>
  <c r="C223" i="2"/>
  <c r="B223" i="2"/>
  <c r="Q222" i="2"/>
  <c r="P222" i="2"/>
  <c r="R222" i="2" s="1"/>
  <c r="Q221" i="2"/>
  <c r="P221" i="2"/>
  <c r="R221" i="2" s="1"/>
  <c r="Q220" i="2"/>
  <c r="P220" i="2"/>
  <c r="R220" i="2" s="1"/>
  <c r="Q219" i="2"/>
  <c r="P219" i="2"/>
  <c r="R219" i="2" s="1"/>
  <c r="Q218" i="2"/>
  <c r="P218" i="2"/>
  <c r="R218" i="2" s="1"/>
  <c r="Q217" i="2"/>
  <c r="Q223" i="2" s="1"/>
  <c r="P217" i="2"/>
  <c r="R217" i="2" s="1"/>
  <c r="Q216" i="2"/>
  <c r="P216" i="2"/>
  <c r="R216" i="2" s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Q241" i="1"/>
  <c r="P241" i="1"/>
  <c r="Q240" i="1"/>
  <c r="P240" i="1"/>
  <c r="Q239" i="1"/>
  <c r="P239" i="1"/>
  <c r="Q238" i="1"/>
  <c r="P238" i="1"/>
  <c r="Q237" i="1"/>
  <c r="P237" i="1"/>
  <c r="R237" i="1" s="1"/>
  <c r="Q236" i="1"/>
  <c r="P236" i="1"/>
  <c r="R236" i="1" s="1"/>
  <c r="Q235" i="1"/>
  <c r="P235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Q222" i="1"/>
  <c r="P222" i="1"/>
  <c r="R221" i="1"/>
  <c r="Q221" i="1"/>
  <c r="P221" i="1"/>
  <c r="Q220" i="1"/>
  <c r="P220" i="1"/>
  <c r="R220" i="1" s="1"/>
  <c r="Q219" i="1"/>
  <c r="P219" i="1"/>
  <c r="Q218" i="1"/>
  <c r="P218" i="1"/>
  <c r="R218" i="1" s="1"/>
  <c r="Q217" i="1"/>
  <c r="P217" i="1"/>
  <c r="R217" i="1" s="1"/>
  <c r="Q216" i="1"/>
  <c r="P216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Q203" i="1"/>
  <c r="P203" i="1"/>
  <c r="Q202" i="1"/>
  <c r="R202" i="1" s="1"/>
  <c r="P202" i="1"/>
  <c r="Q201" i="1"/>
  <c r="P201" i="1"/>
  <c r="Q200" i="1"/>
  <c r="P200" i="1"/>
  <c r="R200" i="1" s="1"/>
  <c r="Q199" i="1"/>
  <c r="P199" i="1"/>
  <c r="R199" i="1" s="1"/>
  <c r="Q198" i="1"/>
  <c r="P198" i="1"/>
  <c r="R198" i="1" s="1"/>
  <c r="Q197" i="1"/>
  <c r="P197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Q184" i="1"/>
  <c r="P184" i="1"/>
  <c r="R184" i="1" s="1"/>
  <c r="Q183" i="1"/>
  <c r="P183" i="1"/>
  <c r="R183" i="1" s="1"/>
  <c r="Q182" i="1"/>
  <c r="P182" i="1"/>
  <c r="Q181" i="1"/>
  <c r="P181" i="1"/>
  <c r="Q180" i="1"/>
  <c r="P180" i="1"/>
  <c r="R180" i="1" s="1"/>
  <c r="R179" i="1"/>
  <c r="Q179" i="1"/>
  <c r="P179" i="1"/>
  <c r="Q178" i="1"/>
  <c r="P178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Q165" i="1"/>
  <c r="P165" i="1"/>
  <c r="Q164" i="1"/>
  <c r="P164" i="1"/>
  <c r="Q163" i="1"/>
  <c r="P163" i="1"/>
  <c r="Q162" i="1"/>
  <c r="P162" i="1"/>
  <c r="R162" i="1" s="1"/>
  <c r="Q161" i="1"/>
  <c r="P161" i="1"/>
  <c r="R161" i="1" s="1"/>
  <c r="Q160" i="1"/>
  <c r="P160" i="1"/>
  <c r="R160" i="1" s="1"/>
  <c r="Q159" i="1"/>
  <c r="P159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Q146" i="1"/>
  <c r="P146" i="1"/>
  <c r="Q145" i="1"/>
  <c r="P145" i="1"/>
  <c r="Q144" i="1"/>
  <c r="P144" i="1"/>
  <c r="Q143" i="1"/>
  <c r="P143" i="1"/>
  <c r="Q142" i="1"/>
  <c r="P142" i="1"/>
  <c r="Q141" i="1"/>
  <c r="P141" i="1"/>
  <c r="R141" i="1" s="1"/>
  <c r="Q140" i="1"/>
  <c r="P14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Q108" i="1"/>
  <c r="P108" i="1"/>
  <c r="R108" i="1" s="1"/>
  <c r="Q107" i="1"/>
  <c r="R107" i="1" s="1"/>
  <c r="P107" i="1"/>
  <c r="Q106" i="1"/>
  <c r="P106" i="1"/>
  <c r="R106" i="1" s="1"/>
  <c r="Q105" i="1"/>
  <c r="P105" i="1"/>
  <c r="R105" i="1" s="1"/>
  <c r="Q104" i="1"/>
  <c r="P104" i="1"/>
  <c r="R104" i="1" s="1"/>
  <c r="Q103" i="1"/>
  <c r="P103" i="1"/>
  <c r="R103" i="1" s="1"/>
  <c r="Q102" i="1"/>
  <c r="P102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Q89" i="1"/>
  <c r="P89" i="1"/>
  <c r="R89" i="1" s="1"/>
  <c r="Q88" i="1"/>
  <c r="P88" i="1"/>
  <c r="Q87" i="1"/>
  <c r="P87" i="1"/>
  <c r="Q86" i="1"/>
  <c r="P86" i="1"/>
  <c r="Q85" i="1"/>
  <c r="P85" i="1"/>
  <c r="R84" i="1"/>
  <c r="Q84" i="1"/>
  <c r="P84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Q70" i="1"/>
  <c r="P70" i="1"/>
  <c r="Q69" i="1"/>
  <c r="P69" i="1"/>
  <c r="Q68" i="1"/>
  <c r="P68" i="1"/>
  <c r="Q67" i="1"/>
  <c r="P67" i="1"/>
  <c r="Q66" i="1"/>
  <c r="P66" i="1"/>
  <c r="R66" i="1" s="1"/>
  <c r="Q65" i="1"/>
  <c r="P65" i="1"/>
  <c r="R65" i="1" s="1"/>
  <c r="Q64" i="1"/>
  <c r="P64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Q51" i="1"/>
  <c r="P51" i="1"/>
  <c r="R51" i="1" s="1"/>
  <c r="Q50" i="1"/>
  <c r="P50" i="1"/>
  <c r="Q49" i="1"/>
  <c r="P49" i="1"/>
  <c r="Q48" i="1"/>
  <c r="P48" i="1"/>
  <c r="Q47" i="1"/>
  <c r="P47" i="1"/>
  <c r="R47" i="1" s="1"/>
  <c r="Q46" i="1"/>
  <c r="P46" i="1"/>
  <c r="R46" i="1" s="1"/>
  <c r="Q45" i="1"/>
  <c r="P45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Q32" i="1"/>
  <c r="P32" i="1"/>
  <c r="R32" i="1" s="1"/>
  <c r="Q31" i="1"/>
  <c r="P31" i="1"/>
  <c r="Q30" i="1"/>
  <c r="P30" i="1"/>
  <c r="R30" i="1" s="1"/>
  <c r="Q29" i="1"/>
  <c r="P29" i="1"/>
  <c r="R29" i="1" s="1"/>
  <c r="Q28" i="1"/>
  <c r="P28" i="1"/>
  <c r="R28" i="1" s="1"/>
  <c r="Q27" i="1"/>
  <c r="P27" i="1"/>
  <c r="Q26" i="1"/>
  <c r="P26" i="1"/>
  <c r="R10" i="1"/>
  <c r="Q8" i="1"/>
  <c r="Q9" i="1"/>
  <c r="Q10" i="1"/>
  <c r="Q11" i="1"/>
  <c r="Q12" i="1"/>
  <c r="Q13" i="1"/>
  <c r="Q7" i="1"/>
  <c r="P8" i="1"/>
  <c r="R8" i="1" s="1"/>
  <c r="P9" i="1"/>
  <c r="R9" i="1" s="1"/>
  <c r="P10" i="1"/>
  <c r="P11" i="1"/>
  <c r="P12" i="1"/>
  <c r="P13" i="1"/>
  <c r="P7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P241" i="2"/>
  <c r="Q241" i="2"/>
  <c r="Q240" i="2"/>
  <c r="P240" i="2"/>
  <c r="L242" i="2"/>
  <c r="Q239" i="2"/>
  <c r="P239" i="2"/>
  <c r="R239" i="2" s="1"/>
  <c r="P238" i="2"/>
  <c r="Q238" i="2"/>
  <c r="P237" i="2"/>
  <c r="Q237" i="2"/>
  <c r="D242" i="2"/>
  <c r="Q236" i="2"/>
  <c r="O242" i="2"/>
  <c r="P236" i="2"/>
  <c r="R236" i="2" s="1"/>
  <c r="N242" i="2"/>
  <c r="M242" i="2"/>
  <c r="K242" i="2"/>
  <c r="J242" i="2"/>
  <c r="I242" i="2"/>
  <c r="H242" i="2"/>
  <c r="Q235" i="2"/>
  <c r="F242" i="2"/>
  <c r="E242" i="2"/>
  <c r="B242" i="2"/>
  <c r="AD161" i="3"/>
  <c r="R240" i="1" l="1"/>
  <c r="R235" i="1"/>
  <c r="R241" i="1"/>
  <c r="R238" i="1"/>
  <c r="R239" i="1"/>
  <c r="Q242" i="1"/>
  <c r="R222" i="1"/>
  <c r="Q223" i="1"/>
  <c r="R219" i="1"/>
  <c r="P223" i="1"/>
  <c r="R203" i="1"/>
  <c r="R201" i="1"/>
  <c r="Q204" i="1"/>
  <c r="P204" i="1"/>
  <c r="R182" i="1"/>
  <c r="Q185" i="1"/>
  <c r="P185" i="2"/>
  <c r="R181" i="1"/>
  <c r="P185" i="1"/>
  <c r="R165" i="1"/>
  <c r="P166" i="2"/>
  <c r="R163" i="1"/>
  <c r="Q166" i="1"/>
  <c r="R164" i="1"/>
  <c r="P166" i="1"/>
  <c r="R146" i="1"/>
  <c r="R140" i="2"/>
  <c r="R142" i="2"/>
  <c r="R142" i="1"/>
  <c r="R143" i="1"/>
  <c r="R145" i="2"/>
  <c r="R145" i="1"/>
  <c r="Q147" i="1"/>
  <c r="P147" i="1"/>
  <c r="R144" i="1"/>
  <c r="R102" i="1"/>
  <c r="R109" i="1" s="1"/>
  <c r="Q109" i="2"/>
  <c r="R107" i="2"/>
  <c r="R109" i="2" s="1"/>
  <c r="Q109" i="1"/>
  <c r="P109" i="1"/>
  <c r="R85" i="1"/>
  <c r="Q90" i="2"/>
  <c r="R86" i="2"/>
  <c r="R86" i="1"/>
  <c r="P90" i="2"/>
  <c r="R88" i="1"/>
  <c r="Q90" i="1"/>
  <c r="R87" i="1"/>
  <c r="P90" i="1"/>
  <c r="R64" i="1"/>
  <c r="R69" i="1"/>
  <c r="R67" i="1"/>
  <c r="R68" i="1"/>
  <c r="Q71" i="1"/>
  <c r="P71" i="2"/>
  <c r="R70" i="1"/>
  <c r="R49" i="1"/>
  <c r="R45" i="1"/>
  <c r="R50" i="1"/>
  <c r="R51" i="2"/>
  <c r="Q52" i="2"/>
  <c r="R48" i="2"/>
  <c r="P52" i="2"/>
  <c r="Q52" i="1"/>
  <c r="R48" i="1"/>
  <c r="P52" i="1"/>
  <c r="R26" i="2"/>
  <c r="R31" i="2"/>
  <c r="R33" i="2" s="1"/>
  <c r="R31" i="1"/>
  <c r="R27" i="1"/>
  <c r="P33" i="1"/>
  <c r="R7" i="2"/>
  <c r="R14" i="2" s="1"/>
  <c r="R7" i="1"/>
  <c r="R11" i="1"/>
  <c r="R10" i="2"/>
  <c r="R12" i="1"/>
  <c r="R13" i="1"/>
  <c r="P14" i="1"/>
  <c r="Q14" i="2"/>
  <c r="P14" i="2"/>
  <c r="P33" i="2"/>
  <c r="R45" i="2"/>
  <c r="R64" i="2"/>
  <c r="R71" i="2" s="1"/>
  <c r="R90" i="2"/>
  <c r="P109" i="2"/>
  <c r="P147" i="2"/>
  <c r="Q147" i="2"/>
  <c r="R159" i="2"/>
  <c r="R166" i="2" s="1"/>
  <c r="R178" i="2"/>
  <c r="R185" i="2" s="1"/>
  <c r="R204" i="2"/>
  <c r="P204" i="2"/>
  <c r="R223" i="2"/>
  <c r="P223" i="2"/>
  <c r="P242" i="1"/>
  <c r="R216" i="1"/>
  <c r="R197" i="1"/>
  <c r="R178" i="1"/>
  <c r="R185" i="1" s="1"/>
  <c r="R159" i="1"/>
  <c r="R140" i="1"/>
  <c r="P71" i="1"/>
  <c r="Q33" i="1"/>
  <c r="R26" i="1"/>
  <c r="Q14" i="1"/>
  <c r="R237" i="2"/>
  <c r="R240" i="2"/>
  <c r="R241" i="2"/>
  <c r="Q242" i="2"/>
  <c r="R238" i="2"/>
  <c r="C242" i="2"/>
  <c r="G242" i="2"/>
  <c r="P235" i="2"/>
  <c r="W215" i="2"/>
  <c r="R242" i="1" l="1"/>
  <c r="R223" i="1"/>
  <c r="R204" i="1"/>
  <c r="R166" i="1"/>
  <c r="R147" i="2"/>
  <c r="R147" i="1"/>
  <c r="R90" i="1"/>
  <c r="R71" i="1"/>
  <c r="R52" i="1"/>
  <c r="R52" i="2"/>
  <c r="R33" i="1"/>
  <c r="R14" i="1"/>
  <c r="P242" i="2"/>
  <c r="R235" i="2"/>
  <c r="R242" i="2" s="1"/>
  <c r="H205" i="4"/>
  <c r="I205" i="4"/>
  <c r="J205" i="4"/>
  <c r="K205" i="4"/>
  <c r="H206" i="4"/>
  <c r="I206" i="4"/>
  <c r="J206" i="4"/>
  <c r="K206" i="4"/>
  <c r="H207" i="4"/>
  <c r="I207" i="4"/>
  <c r="J207" i="4"/>
  <c r="K207" i="4"/>
  <c r="H208" i="4"/>
  <c r="I208" i="4"/>
  <c r="J208" i="4"/>
  <c r="K208" i="4"/>
  <c r="H209" i="4"/>
  <c r="I209" i="4"/>
  <c r="J209" i="4"/>
  <c r="K209" i="4"/>
  <c r="H210" i="4"/>
  <c r="I210" i="4"/>
  <c r="J210" i="4"/>
  <c r="K210" i="4"/>
  <c r="I204" i="4"/>
  <c r="J204" i="4"/>
  <c r="K204" i="4"/>
  <c r="H204" i="4"/>
  <c r="W216" i="2"/>
  <c r="X216" i="2"/>
  <c r="Y216" i="2"/>
  <c r="Z216" i="2"/>
  <c r="AA216" i="2"/>
  <c r="AB216" i="2"/>
  <c r="AC216" i="2"/>
  <c r="AD216" i="2"/>
  <c r="AE216" i="2"/>
  <c r="AF216" i="2"/>
  <c r="AG216" i="2"/>
  <c r="AH216" i="2"/>
  <c r="AI216" i="2"/>
  <c r="AJ216" i="2"/>
  <c r="AK216" i="2"/>
  <c r="AL216" i="2"/>
  <c r="AM216" i="2"/>
  <c r="W217" i="2"/>
  <c r="X217" i="2"/>
  <c r="Y217" i="2"/>
  <c r="Z217" i="2"/>
  <c r="AA217" i="2"/>
  <c r="AB217" i="2"/>
  <c r="AC217" i="2"/>
  <c r="AD217" i="2"/>
  <c r="AE217" i="2"/>
  <c r="AF217" i="2"/>
  <c r="AG217" i="2"/>
  <c r="AH217" i="2"/>
  <c r="AI217" i="2"/>
  <c r="AJ217" i="2"/>
  <c r="AK217" i="2"/>
  <c r="AL217" i="2"/>
  <c r="AM217" i="2"/>
  <c r="W218" i="2"/>
  <c r="X218" i="2"/>
  <c r="Y218" i="2"/>
  <c r="Z218" i="2"/>
  <c r="AA218" i="2"/>
  <c r="AB218" i="2"/>
  <c r="AC218" i="2"/>
  <c r="AD218" i="2"/>
  <c r="AE218" i="2"/>
  <c r="AF218" i="2"/>
  <c r="AG218" i="2"/>
  <c r="AH218" i="2"/>
  <c r="AI218" i="2"/>
  <c r="AJ218" i="2"/>
  <c r="AK218" i="2"/>
  <c r="AL218" i="2"/>
  <c r="AM218" i="2"/>
  <c r="W219" i="2"/>
  <c r="X219" i="2"/>
  <c r="Y219" i="2"/>
  <c r="Z219" i="2"/>
  <c r="AA219" i="2"/>
  <c r="AB219" i="2"/>
  <c r="AC219" i="2"/>
  <c r="AD219" i="2"/>
  <c r="AE219" i="2"/>
  <c r="AF219" i="2"/>
  <c r="AG219" i="2"/>
  <c r="AH219" i="2"/>
  <c r="AI219" i="2"/>
  <c r="AJ219" i="2"/>
  <c r="AK219" i="2"/>
  <c r="AL219" i="2"/>
  <c r="AM219" i="2"/>
  <c r="W220" i="2"/>
  <c r="X220" i="2"/>
  <c r="Y220" i="2"/>
  <c r="Z220" i="2"/>
  <c r="AA220" i="2"/>
  <c r="AB220" i="2"/>
  <c r="AC220" i="2"/>
  <c r="AD220" i="2"/>
  <c r="AE220" i="2"/>
  <c r="AF220" i="2"/>
  <c r="AG220" i="2"/>
  <c r="AH220" i="2"/>
  <c r="AI220" i="2"/>
  <c r="AJ220" i="2"/>
  <c r="AK220" i="2"/>
  <c r="AL220" i="2"/>
  <c r="AM220" i="2"/>
  <c r="W221" i="2"/>
  <c r="X221" i="2"/>
  <c r="Y221" i="2"/>
  <c r="Z221" i="2"/>
  <c r="AA221" i="2"/>
  <c r="AB221" i="2"/>
  <c r="AC221" i="2"/>
  <c r="AD221" i="2"/>
  <c r="AE221" i="2"/>
  <c r="AF221" i="2"/>
  <c r="AG221" i="2"/>
  <c r="AH221" i="2"/>
  <c r="AI221" i="2"/>
  <c r="AJ221" i="2"/>
  <c r="AK221" i="2"/>
  <c r="AL221" i="2"/>
  <c r="AM221" i="2"/>
  <c r="X222" i="2"/>
  <c r="Y222" i="2"/>
  <c r="Z222" i="2"/>
  <c r="AA222" i="2"/>
  <c r="AB222" i="2"/>
  <c r="AC222" i="2"/>
  <c r="AD222" i="2"/>
  <c r="AE222" i="2"/>
  <c r="AF222" i="2"/>
  <c r="AI222" i="2"/>
  <c r="AJ222" i="2"/>
  <c r="X215" i="2"/>
  <c r="Y215" i="2"/>
  <c r="Z215" i="2"/>
  <c r="AA215" i="2"/>
  <c r="AB215" i="2"/>
  <c r="AC215" i="2"/>
  <c r="AD215" i="2"/>
  <c r="AE215" i="2"/>
  <c r="AF215" i="2"/>
  <c r="AG215" i="2"/>
  <c r="AH215" i="2"/>
  <c r="AI215" i="2"/>
  <c r="AJ215" i="2"/>
  <c r="AD197" i="3"/>
  <c r="AE197" i="3"/>
  <c r="AF197" i="3"/>
  <c r="AG197" i="3"/>
  <c r="AH197" i="3"/>
  <c r="AI197" i="3"/>
  <c r="AJ197" i="3"/>
  <c r="AK197" i="3"/>
  <c r="AL197" i="3"/>
  <c r="AM197" i="3"/>
  <c r="AN197" i="3"/>
  <c r="AO197" i="3"/>
  <c r="AP197" i="3"/>
  <c r="AQ197" i="3"/>
  <c r="AR197" i="3"/>
  <c r="AS197" i="3"/>
  <c r="AT197" i="3"/>
  <c r="AU197" i="3"/>
  <c r="AV197" i="3"/>
  <c r="AW197" i="3"/>
  <c r="AX197" i="3"/>
  <c r="AY197" i="3"/>
  <c r="AZ197" i="3"/>
  <c r="AD198" i="3"/>
  <c r="AE198" i="3"/>
  <c r="AF198" i="3"/>
  <c r="AG198" i="3"/>
  <c r="AH198" i="3"/>
  <c r="AI198" i="3"/>
  <c r="AJ198" i="3"/>
  <c r="AK198" i="3"/>
  <c r="AL198" i="3"/>
  <c r="AM198" i="3"/>
  <c r="AN198" i="3"/>
  <c r="AO198" i="3"/>
  <c r="AP198" i="3"/>
  <c r="AQ198" i="3"/>
  <c r="AR198" i="3"/>
  <c r="AS198" i="3"/>
  <c r="AT198" i="3"/>
  <c r="AU198" i="3"/>
  <c r="AV198" i="3"/>
  <c r="AW198" i="3"/>
  <c r="AX198" i="3"/>
  <c r="AY198" i="3"/>
  <c r="AZ198" i="3"/>
  <c r="AD199" i="3"/>
  <c r="AE199" i="3"/>
  <c r="AF199" i="3"/>
  <c r="AG199" i="3"/>
  <c r="AH199" i="3"/>
  <c r="AI199" i="3"/>
  <c r="AJ199" i="3"/>
  <c r="AK199" i="3"/>
  <c r="AL199" i="3"/>
  <c r="AM199" i="3"/>
  <c r="AN199" i="3"/>
  <c r="AO199" i="3"/>
  <c r="AP199" i="3"/>
  <c r="AQ199" i="3"/>
  <c r="AR199" i="3"/>
  <c r="AS199" i="3"/>
  <c r="AT199" i="3"/>
  <c r="AU199" i="3"/>
  <c r="AV199" i="3"/>
  <c r="AW199" i="3"/>
  <c r="AX199" i="3"/>
  <c r="AY199" i="3"/>
  <c r="AZ199" i="3"/>
  <c r="AD200" i="3"/>
  <c r="AE200" i="3"/>
  <c r="AF200" i="3"/>
  <c r="AG200" i="3"/>
  <c r="AH200" i="3"/>
  <c r="AI200" i="3"/>
  <c r="AJ200" i="3"/>
  <c r="AK200" i="3"/>
  <c r="AL200" i="3"/>
  <c r="AM200" i="3"/>
  <c r="AN200" i="3"/>
  <c r="AO200" i="3"/>
  <c r="AP200" i="3"/>
  <c r="AQ200" i="3"/>
  <c r="AR200" i="3"/>
  <c r="AS200" i="3"/>
  <c r="AT200" i="3"/>
  <c r="AU200" i="3"/>
  <c r="AV200" i="3"/>
  <c r="AW200" i="3"/>
  <c r="AX200" i="3"/>
  <c r="AY200" i="3"/>
  <c r="AZ200" i="3"/>
  <c r="AD201" i="3"/>
  <c r="AE201" i="3"/>
  <c r="AF201" i="3"/>
  <c r="AG201" i="3"/>
  <c r="AH201" i="3"/>
  <c r="AI201" i="3"/>
  <c r="AJ201" i="3"/>
  <c r="AK201" i="3"/>
  <c r="AL201" i="3"/>
  <c r="AM201" i="3"/>
  <c r="AN201" i="3"/>
  <c r="AO201" i="3"/>
  <c r="AP201" i="3"/>
  <c r="AQ201" i="3"/>
  <c r="AR201" i="3"/>
  <c r="AS201" i="3"/>
  <c r="AT201" i="3"/>
  <c r="AU201" i="3"/>
  <c r="AV201" i="3"/>
  <c r="AW201" i="3"/>
  <c r="AX201" i="3"/>
  <c r="AY201" i="3"/>
  <c r="AZ201" i="3"/>
  <c r="AD202" i="3"/>
  <c r="AE202" i="3"/>
  <c r="AF202" i="3"/>
  <c r="AG202" i="3"/>
  <c r="AH202" i="3"/>
  <c r="AI202" i="3"/>
  <c r="AJ202" i="3"/>
  <c r="AK202" i="3"/>
  <c r="AL202" i="3"/>
  <c r="AM202" i="3"/>
  <c r="AN202" i="3"/>
  <c r="AO202" i="3"/>
  <c r="AP202" i="3"/>
  <c r="AQ202" i="3"/>
  <c r="AR202" i="3"/>
  <c r="AS202" i="3"/>
  <c r="AT202" i="3"/>
  <c r="AU202" i="3"/>
  <c r="AV202" i="3"/>
  <c r="AW202" i="3"/>
  <c r="AX202" i="3"/>
  <c r="AY202" i="3"/>
  <c r="AZ202" i="3"/>
  <c r="AJ203" i="3"/>
  <c r="AK203" i="3"/>
  <c r="AL203" i="3"/>
  <c r="AM203" i="3"/>
  <c r="AN203" i="3"/>
  <c r="AR203" i="3"/>
  <c r="AS203" i="3"/>
  <c r="AT203" i="3"/>
  <c r="AV203" i="3"/>
  <c r="AW203" i="3"/>
  <c r="AX203" i="3"/>
  <c r="AZ203" i="3"/>
  <c r="AE196" i="3"/>
  <c r="AF196" i="3"/>
  <c r="AG196" i="3"/>
  <c r="AH196" i="3"/>
  <c r="AI196" i="3"/>
  <c r="AJ196" i="3"/>
  <c r="AK196" i="3"/>
  <c r="AL196" i="3"/>
  <c r="AM196" i="3"/>
  <c r="AN196" i="3"/>
  <c r="AO196" i="3"/>
  <c r="AP196" i="3"/>
  <c r="AQ196" i="3"/>
  <c r="AR196" i="3"/>
  <c r="AS196" i="3"/>
  <c r="AT196" i="3"/>
  <c r="AU196" i="3"/>
  <c r="AV196" i="3"/>
  <c r="AW196" i="3"/>
  <c r="AX196" i="3"/>
  <c r="AY196" i="3"/>
  <c r="AZ196" i="3"/>
  <c r="AD196" i="3"/>
  <c r="B68" i="4" l="1"/>
  <c r="C68" i="4"/>
  <c r="D68" i="4"/>
  <c r="E68" i="4"/>
  <c r="V27" i="1" l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K33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K26" i="1"/>
  <c r="V26" i="1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K33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K26" i="2"/>
  <c r="V26" i="2"/>
  <c r="W235" i="1" l="1"/>
  <c r="W159" i="1" l="1"/>
  <c r="H170" i="4" l="1"/>
  <c r="I170" i="4"/>
  <c r="J170" i="4"/>
  <c r="K170" i="4"/>
  <c r="H171" i="4"/>
  <c r="I171" i="4"/>
  <c r="J171" i="4"/>
  <c r="K171" i="4"/>
  <c r="H172" i="4"/>
  <c r="I172" i="4"/>
  <c r="J172" i="4"/>
  <c r="K172" i="4"/>
  <c r="H173" i="4"/>
  <c r="I173" i="4"/>
  <c r="J173" i="4"/>
  <c r="K173" i="4"/>
  <c r="H174" i="4"/>
  <c r="I174" i="4"/>
  <c r="J174" i="4"/>
  <c r="K174" i="4"/>
  <c r="H175" i="4"/>
  <c r="I175" i="4"/>
  <c r="J175" i="4"/>
  <c r="K175" i="4"/>
  <c r="I169" i="4"/>
  <c r="J169" i="4"/>
  <c r="K169" i="4"/>
  <c r="H169" i="4"/>
  <c r="AD162" i="3"/>
  <c r="AE162" i="3"/>
  <c r="AF162" i="3"/>
  <c r="AG162" i="3"/>
  <c r="AH162" i="3"/>
  <c r="AI162" i="3"/>
  <c r="AJ162" i="3"/>
  <c r="AK162" i="3"/>
  <c r="AL162" i="3"/>
  <c r="AM162" i="3"/>
  <c r="AN162" i="3"/>
  <c r="AO162" i="3"/>
  <c r="AP162" i="3"/>
  <c r="AQ162" i="3"/>
  <c r="AR162" i="3"/>
  <c r="AS162" i="3"/>
  <c r="AT162" i="3"/>
  <c r="AU162" i="3"/>
  <c r="AV162" i="3"/>
  <c r="AW162" i="3"/>
  <c r="AX162" i="3"/>
  <c r="AY162" i="3"/>
  <c r="AZ162" i="3"/>
  <c r="AD163" i="3"/>
  <c r="AE163" i="3"/>
  <c r="AF163" i="3"/>
  <c r="AG163" i="3"/>
  <c r="AH163" i="3"/>
  <c r="AI163" i="3"/>
  <c r="AJ163" i="3"/>
  <c r="AK163" i="3"/>
  <c r="AL163" i="3"/>
  <c r="AM163" i="3"/>
  <c r="AN163" i="3"/>
  <c r="AO163" i="3"/>
  <c r="AP163" i="3"/>
  <c r="AQ163" i="3"/>
  <c r="AR163" i="3"/>
  <c r="AS163" i="3"/>
  <c r="AT163" i="3"/>
  <c r="AU163" i="3"/>
  <c r="AV163" i="3"/>
  <c r="AW163" i="3"/>
  <c r="AX163" i="3"/>
  <c r="AY163" i="3"/>
  <c r="AZ163" i="3"/>
  <c r="AD164" i="3"/>
  <c r="AE164" i="3"/>
  <c r="AF164" i="3"/>
  <c r="AG164" i="3"/>
  <c r="AH164" i="3"/>
  <c r="AI164" i="3"/>
  <c r="AJ164" i="3"/>
  <c r="AK164" i="3"/>
  <c r="AL164" i="3"/>
  <c r="AM164" i="3"/>
  <c r="AN164" i="3"/>
  <c r="AO164" i="3"/>
  <c r="AP164" i="3"/>
  <c r="AQ164" i="3"/>
  <c r="AR164" i="3"/>
  <c r="AS164" i="3"/>
  <c r="AT164" i="3"/>
  <c r="AU164" i="3"/>
  <c r="AV164" i="3"/>
  <c r="AW164" i="3"/>
  <c r="AX164" i="3"/>
  <c r="AY164" i="3"/>
  <c r="AZ164" i="3"/>
  <c r="AD165" i="3"/>
  <c r="AE165" i="3"/>
  <c r="AF165" i="3"/>
  <c r="AG165" i="3"/>
  <c r="AH165" i="3"/>
  <c r="AI165" i="3"/>
  <c r="AJ165" i="3"/>
  <c r="AK165" i="3"/>
  <c r="AL165" i="3"/>
  <c r="AM165" i="3"/>
  <c r="AN165" i="3"/>
  <c r="AO165" i="3"/>
  <c r="AP165" i="3"/>
  <c r="AQ165" i="3"/>
  <c r="AR165" i="3"/>
  <c r="AS165" i="3"/>
  <c r="AT165" i="3"/>
  <c r="AU165" i="3"/>
  <c r="AV165" i="3"/>
  <c r="AW165" i="3"/>
  <c r="AX165" i="3"/>
  <c r="AY165" i="3"/>
  <c r="AZ165" i="3"/>
  <c r="AD166" i="3"/>
  <c r="AE166" i="3"/>
  <c r="AF166" i="3"/>
  <c r="AG166" i="3"/>
  <c r="AH166" i="3"/>
  <c r="AI166" i="3"/>
  <c r="AJ166" i="3"/>
  <c r="AK166" i="3"/>
  <c r="AL166" i="3"/>
  <c r="AM166" i="3"/>
  <c r="AN166" i="3"/>
  <c r="AO166" i="3"/>
  <c r="AP166" i="3"/>
  <c r="AQ166" i="3"/>
  <c r="AR166" i="3"/>
  <c r="AS166" i="3"/>
  <c r="AT166" i="3"/>
  <c r="AU166" i="3"/>
  <c r="AV166" i="3"/>
  <c r="AW166" i="3"/>
  <c r="AX166" i="3"/>
  <c r="AY166" i="3"/>
  <c r="AZ166" i="3"/>
  <c r="AD167" i="3"/>
  <c r="AE167" i="3"/>
  <c r="AF167" i="3"/>
  <c r="AG167" i="3"/>
  <c r="BG167" i="3" s="1"/>
  <c r="AH167" i="3"/>
  <c r="AI167" i="3"/>
  <c r="AJ167" i="3"/>
  <c r="AK167" i="3"/>
  <c r="AL167" i="3"/>
  <c r="AM167" i="3"/>
  <c r="AN167" i="3"/>
  <c r="AO167" i="3"/>
  <c r="AP167" i="3"/>
  <c r="AQ167" i="3"/>
  <c r="AR167" i="3"/>
  <c r="AS167" i="3"/>
  <c r="AT167" i="3"/>
  <c r="AU167" i="3"/>
  <c r="AV167" i="3"/>
  <c r="AW167" i="3"/>
  <c r="AX167" i="3"/>
  <c r="AY167" i="3"/>
  <c r="AZ167" i="3"/>
  <c r="AE161" i="3"/>
  <c r="AF161" i="3"/>
  <c r="AG161" i="3"/>
  <c r="AH161" i="3"/>
  <c r="AI161" i="3"/>
  <c r="AJ161" i="3"/>
  <c r="AK161" i="3"/>
  <c r="AL161" i="3"/>
  <c r="AM161" i="3"/>
  <c r="AN161" i="3"/>
  <c r="AO161" i="3"/>
  <c r="AP161" i="3"/>
  <c r="AQ161" i="3"/>
  <c r="AR161" i="3"/>
  <c r="AS161" i="3"/>
  <c r="AT161" i="3"/>
  <c r="AU161" i="3"/>
  <c r="AV161" i="3"/>
  <c r="AW161" i="3"/>
  <c r="AX161" i="3"/>
  <c r="AY161" i="3"/>
  <c r="AZ161" i="3"/>
  <c r="W179" i="2"/>
  <c r="X179" i="2"/>
  <c r="Y179" i="2"/>
  <c r="Z179" i="2"/>
  <c r="AA179" i="2"/>
  <c r="AB179" i="2"/>
  <c r="AC179" i="2"/>
  <c r="AD179" i="2"/>
  <c r="AE179" i="2"/>
  <c r="AF179" i="2"/>
  <c r="AG179" i="2"/>
  <c r="AH179" i="2"/>
  <c r="AI179" i="2"/>
  <c r="AJ179" i="2"/>
  <c r="W180" i="2"/>
  <c r="X180" i="2"/>
  <c r="Y180" i="2"/>
  <c r="Z180" i="2"/>
  <c r="AA180" i="2"/>
  <c r="AB180" i="2"/>
  <c r="AC180" i="2"/>
  <c r="AD180" i="2"/>
  <c r="AE180" i="2"/>
  <c r="AF180" i="2"/>
  <c r="AG180" i="2"/>
  <c r="AH180" i="2"/>
  <c r="AI180" i="2"/>
  <c r="AJ180" i="2"/>
  <c r="W181" i="2"/>
  <c r="X181" i="2"/>
  <c r="Y181" i="2"/>
  <c r="Z181" i="2"/>
  <c r="AA181" i="2"/>
  <c r="AB181" i="2"/>
  <c r="AC181" i="2"/>
  <c r="AD181" i="2"/>
  <c r="AE181" i="2"/>
  <c r="AF181" i="2"/>
  <c r="AG181" i="2"/>
  <c r="AH181" i="2"/>
  <c r="AI181" i="2"/>
  <c r="AJ181" i="2"/>
  <c r="W182" i="2"/>
  <c r="X182" i="2"/>
  <c r="Y182" i="2"/>
  <c r="Z182" i="2"/>
  <c r="AA182" i="2"/>
  <c r="AB182" i="2"/>
  <c r="AC182" i="2"/>
  <c r="AD182" i="2"/>
  <c r="AE182" i="2"/>
  <c r="AF182" i="2"/>
  <c r="AG182" i="2"/>
  <c r="AH182" i="2"/>
  <c r="AI182" i="2"/>
  <c r="AJ182" i="2"/>
  <c r="W183" i="2"/>
  <c r="X183" i="2"/>
  <c r="Y183" i="2"/>
  <c r="Z183" i="2"/>
  <c r="AA183" i="2"/>
  <c r="AB183" i="2"/>
  <c r="AC183" i="2"/>
  <c r="AD183" i="2"/>
  <c r="AE183" i="2"/>
  <c r="AF183" i="2"/>
  <c r="AG183" i="2"/>
  <c r="AH183" i="2"/>
  <c r="AI183" i="2"/>
  <c r="AJ183" i="2"/>
  <c r="W184" i="2"/>
  <c r="X184" i="2"/>
  <c r="Y184" i="2"/>
  <c r="Z184" i="2"/>
  <c r="AA184" i="2"/>
  <c r="AB184" i="2"/>
  <c r="AC184" i="2"/>
  <c r="AD184" i="2"/>
  <c r="AE184" i="2"/>
  <c r="AF184" i="2"/>
  <c r="AG184" i="2"/>
  <c r="AH184" i="2"/>
  <c r="AI184" i="2"/>
  <c r="AJ184" i="2"/>
  <c r="X178" i="2"/>
  <c r="Y178" i="2"/>
  <c r="Z178" i="2"/>
  <c r="AA178" i="2"/>
  <c r="AB178" i="2"/>
  <c r="AC178" i="2"/>
  <c r="AD178" i="2"/>
  <c r="AE178" i="2"/>
  <c r="AF178" i="2"/>
  <c r="AG178" i="2"/>
  <c r="AH178" i="2"/>
  <c r="AI178" i="2"/>
  <c r="AJ178" i="2"/>
  <c r="W178" i="2"/>
  <c r="W236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W102" i="1" l="1"/>
  <c r="K103" i="4" l="1"/>
  <c r="J103" i="4"/>
  <c r="I103" i="4"/>
  <c r="H103" i="4"/>
  <c r="K102" i="4"/>
  <c r="J102" i="4"/>
  <c r="I102" i="4"/>
  <c r="H102" i="4"/>
  <c r="K101" i="4"/>
  <c r="J101" i="4"/>
  <c r="I101" i="4"/>
  <c r="H101" i="4"/>
  <c r="K100" i="4"/>
  <c r="J100" i="4"/>
  <c r="I100" i="4"/>
  <c r="H100" i="4"/>
  <c r="K99" i="4"/>
  <c r="J99" i="4"/>
  <c r="I99" i="4"/>
  <c r="H99" i="4"/>
  <c r="K98" i="4"/>
  <c r="J98" i="4"/>
  <c r="I98" i="4"/>
  <c r="H98" i="4"/>
  <c r="K97" i="4"/>
  <c r="J97" i="4"/>
  <c r="I97" i="4"/>
  <c r="H97" i="4"/>
  <c r="X102" i="2"/>
  <c r="Y102" i="2"/>
  <c r="AD99" i="3"/>
  <c r="AE99" i="3"/>
  <c r="AF99" i="3"/>
  <c r="AG99" i="3"/>
  <c r="AH99" i="3"/>
  <c r="AI99" i="3"/>
  <c r="AJ99" i="3"/>
  <c r="AK99" i="3"/>
  <c r="AL99" i="3"/>
  <c r="AM99" i="3"/>
  <c r="AN99" i="3"/>
  <c r="AO99" i="3"/>
  <c r="AP99" i="3"/>
  <c r="AQ99" i="3"/>
  <c r="AR99" i="3"/>
  <c r="AS99" i="3"/>
  <c r="AT99" i="3"/>
  <c r="AU99" i="3"/>
  <c r="AV99" i="3"/>
  <c r="AW99" i="3"/>
  <c r="AX99" i="3"/>
  <c r="AY99" i="3"/>
  <c r="AD98" i="3"/>
  <c r="AE98" i="3"/>
  <c r="AF98" i="3"/>
  <c r="AG98" i="3"/>
  <c r="AH98" i="3"/>
  <c r="AI98" i="3"/>
  <c r="AJ98" i="3"/>
  <c r="AK98" i="3"/>
  <c r="AL98" i="3"/>
  <c r="AM98" i="3"/>
  <c r="AN98" i="3"/>
  <c r="AO98" i="3"/>
  <c r="AP98" i="3"/>
  <c r="AQ98" i="3"/>
  <c r="AR98" i="3"/>
  <c r="AS98" i="3"/>
  <c r="AT98" i="3"/>
  <c r="AU98" i="3"/>
  <c r="AV98" i="3"/>
  <c r="AW98" i="3"/>
  <c r="AX98" i="3"/>
  <c r="AY98" i="3"/>
  <c r="AD97" i="3"/>
  <c r="AE97" i="3"/>
  <c r="AF97" i="3"/>
  <c r="AG97" i="3"/>
  <c r="AH97" i="3"/>
  <c r="AI97" i="3"/>
  <c r="AJ97" i="3"/>
  <c r="AK97" i="3"/>
  <c r="AL97" i="3"/>
  <c r="AM97" i="3"/>
  <c r="AN97" i="3"/>
  <c r="AO97" i="3"/>
  <c r="AP97" i="3"/>
  <c r="AQ97" i="3"/>
  <c r="AR97" i="3"/>
  <c r="AS97" i="3"/>
  <c r="AT97" i="3"/>
  <c r="AU97" i="3"/>
  <c r="AV97" i="3"/>
  <c r="AW97" i="3"/>
  <c r="AX97" i="3"/>
  <c r="AY97" i="3"/>
  <c r="AD96" i="3"/>
  <c r="AE96" i="3"/>
  <c r="AF96" i="3"/>
  <c r="AG96" i="3"/>
  <c r="AH96" i="3"/>
  <c r="AI96" i="3"/>
  <c r="AJ96" i="3"/>
  <c r="AK96" i="3"/>
  <c r="AL96" i="3"/>
  <c r="AM96" i="3"/>
  <c r="AN96" i="3"/>
  <c r="AO96" i="3"/>
  <c r="AP96" i="3"/>
  <c r="AQ96" i="3"/>
  <c r="AR96" i="3"/>
  <c r="AS96" i="3"/>
  <c r="AT96" i="3"/>
  <c r="AU96" i="3"/>
  <c r="AV96" i="3"/>
  <c r="AW96" i="3"/>
  <c r="AX96" i="3"/>
  <c r="AY96" i="3"/>
  <c r="AD95" i="3"/>
  <c r="AE95" i="3"/>
  <c r="AF95" i="3"/>
  <c r="AG95" i="3"/>
  <c r="AH95" i="3"/>
  <c r="AI95" i="3"/>
  <c r="AJ95" i="3"/>
  <c r="AK95" i="3"/>
  <c r="AL95" i="3"/>
  <c r="AM95" i="3"/>
  <c r="AN95" i="3"/>
  <c r="AO95" i="3"/>
  <c r="AP95" i="3"/>
  <c r="AQ95" i="3"/>
  <c r="AR95" i="3"/>
  <c r="AS95" i="3"/>
  <c r="AT95" i="3"/>
  <c r="AU95" i="3"/>
  <c r="AV95" i="3"/>
  <c r="AW95" i="3"/>
  <c r="AX95" i="3"/>
  <c r="AY95" i="3"/>
  <c r="AD94" i="3"/>
  <c r="AE94" i="3"/>
  <c r="AF94" i="3"/>
  <c r="AG94" i="3"/>
  <c r="AH94" i="3"/>
  <c r="AI94" i="3"/>
  <c r="AJ94" i="3"/>
  <c r="AK94" i="3"/>
  <c r="AL94" i="3"/>
  <c r="AM94" i="3"/>
  <c r="AN94" i="3"/>
  <c r="AO94" i="3"/>
  <c r="AP94" i="3"/>
  <c r="AQ94" i="3"/>
  <c r="AR94" i="3"/>
  <c r="AS94" i="3"/>
  <c r="AT94" i="3"/>
  <c r="AU94" i="3"/>
  <c r="AV94" i="3"/>
  <c r="AW94" i="3"/>
  <c r="AX94" i="3"/>
  <c r="AY94" i="3"/>
  <c r="AC94" i="3"/>
  <c r="AC95" i="3"/>
  <c r="AC96" i="3"/>
  <c r="AC97" i="3"/>
  <c r="AC98" i="3"/>
  <c r="AC99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C93" i="3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AJ105" i="2"/>
  <c r="AI105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AJ103" i="2"/>
  <c r="AI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AJ102" i="2"/>
  <c r="AI102" i="2"/>
  <c r="AH102" i="2"/>
  <c r="AG102" i="2"/>
  <c r="AF102" i="2"/>
  <c r="AE102" i="2"/>
  <c r="AD102" i="2"/>
  <c r="AC102" i="2"/>
  <c r="AB102" i="2"/>
  <c r="AA102" i="2"/>
  <c r="Z102" i="2"/>
  <c r="W102" i="2"/>
  <c r="J104" i="4" l="1"/>
  <c r="AS100" i="3"/>
  <c r="AK100" i="3"/>
  <c r="AJ100" i="3"/>
  <c r="Y109" i="2"/>
  <c r="AE109" i="2"/>
  <c r="AJ109" i="2"/>
  <c r="AF109" i="2"/>
  <c r="Z109" i="2"/>
  <c r="AB109" i="2"/>
  <c r="AC109" i="2"/>
  <c r="AD109" i="2"/>
  <c r="AH109" i="2"/>
  <c r="AL100" i="3"/>
  <c r="AT100" i="3"/>
  <c r="AG109" i="2"/>
  <c r="AA109" i="2"/>
  <c r="I104" i="4"/>
  <c r="AI109" i="2"/>
  <c r="X109" i="2"/>
  <c r="K104" i="4"/>
  <c r="W109" i="2"/>
  <c r="AC100" i="3"/>
  <c r="AD100" i="3"/>
  <c r="H104" i="4"/>
  <c r="AM100" i="3"/>
  <c r="AP100" i="3"/>
  <c r="AO100" i="3"/>
  <c r="AR100" i="3"/>
  <c r="AQ100" i="3"/>
  <c r="AF100" i="3"/>
  <c r="AY100" i="3"/>
  <c r="AH100" i="3"/>
  <c r="AV100" i="3"/>
  <c r="AI100" i="3"/>
  <c r="AX100" i="3"/>
  <c r="AW100" i="3"/>
  <c r="AG100" i="3"/>
  <c r="AU100" i="3"/>
  <c r="AE100" i="3"/>
  <c r="AN100" i="3"/>
  <c r="I49" i="4" l="1"/>
  <c r="I193" i="4" s="1"/>
  <c r="J49" i="4"/>
  <c r="J193" i="4" s="1"/>
  <c r="K49" i="4"/>
  <c r="K193" i="4" s="1"/>
  <c r="I48" i="4"/>
  <c r="I192" i="4" s="1"/>
  <c r="J48" i="4"/>
  <c r="J192" i="4" s="1"/>
  <c r="K48" i="4"/>
  <c r="K192" i="4" s="1"/>
  <c r="K44" i="4"/>
  <c r="K188" i="4" s="1"/>
  <c r="K45" i="4"/>
  <c r="K189" i="4" s="1"/>
  <c r="K46" i="4"/>
  <c r="K190" i="4" s="1"/>
  <c r="K47" i="4"/>
  <c r="K191" i="4" s="1"/>
  <c r="J44" i="4"/>
  <c r="J188" i="4" s="1"/>
  <c r="J45" i="4"/>
  <c r="J189" i="4" s="1"/>
  <c r="J46" i="4"/>
  <c r="J190" i="4" s="1"/>
  <c r="J47" i="4"/>
  <c r="J191" i="4" s="1"/>
  <c r="I44" i="4"/>
  <c r="I188" i="4" s="1"/>
  <c r="I45" i="4"/>
  <c r="I189" i="4" s="1"/>
  <c r="I46" i="4"/>
  <c r="I190" i="4" s="1"/>
  <c r="I47" i="4"/>
  <c r="I191" i="4" s="1"/>
  <c r="I43" i="4"/>
  <c r="I187" i="4" s="1"/>
  <c r="J43" i="4"/>
  <c r="J187" i="4" s="1"/>
  <c r="K43" i="4"/>
  <c r="K187" i="4" s="1"/>
  <c r="H44" i="4"/>
  <c r="H188" i="4" s="1"/>
  <c r="H45" i="4"/>
  <c r="H189" i="4" s="1"/>
  <c r="H46" i="4"/>
  <c r="H190" i="4" s="1"/>
  <c r="H47" i="4"/>
  <c r="H191" i="4" s="1"/>
  <c r="H48" i="4"/>
  <c r="H192" i="4" s="1"/>
  <c r="H49" i="4"/>
  <c r="H193" i="4" s="1"/>
  <c r="H43" i="4"/>
  <c r="H187" i="4" s="1"/>
  <c r="AD47" i="3"/>
  <c r="AE185" i="3" s="1"/>
  <c r="AE47" i="3"/>
  <c r="AF185" i="3" s="1"/>
  <c r="AF47" i="3"/>
  <c r="AG185" i="3" s="1"/>
  <c r="AG47" i="3"/>
  <c r="AH185" i="3" s="1"/>
  <c r="AH47" i="3"/>
  <c r="AI185" i="3" s="1"/>
  <c r="AI47" i="3"/>
  <c r="AJ185" i="3" s="1"/>
  <c r="AJ47" i="3"/>
  <c r="AK185" i="3" s="1"/>
  <c r="AK47" i="3"/>
  <c r="AL185" i="3" s="1"/>
  <c r="AL47" i="3"/>
  <c r="AM185" i="3" s="1"/>
  <c r="AM47" i="3"/>
  <c r="AN185" i="3" s="1"/>
  <c r="AN47" i="3"/>
  <c r="AO185" i="3" s="1"/>
  <c r="AO47" i="3"/>
  <c r="AP185" i="3" s="1"/>
  <c r="AP47" i="3"/>
  <c r="AQ185" i="3" s="1"/>
  <c r="AQ47" i="3"/>
  <c r="AR185" i="3" s="1"/>
  <c r="AR47" i="3"/>
  <c r="AS185" i="3" s="1"/>
  <c r="AS47" i="3"/>
  <c r="AT185" i="3" s="1"/>
  <c r="AT47" i="3"/>
  <c r="AU185" i="3" s="1"/>
  <c r="AU47" i="3"/>
  <c r="AV185" i="3" s="1"/>
  <c r="AV47" i="3"/>
  <c r="AW185" i="3" s="1"/>
  <c r="AW47" i="3"/>
  <c r="AX185" i="3" s="1"/>
  <c r="AX47" i="3"/>
  <c r="AY185" i="3" s="1"/>
  <c r="AY47" i="3"/>
  <c r="AZ185" i="3" s="1"/>
  <c r="AD46" i="3"/>
  <c r="AE184" i="3" s="1"/>
  <c r="AE46" i="3"/>
  <c r="AF184" i="3" s="1"/>
  <c r="AF46" i="3"/>
  <c r="AG184" i="3" s="1"/>
  <c r="AG46" i="3"/>
  <c r="AH184" i="3" s="1"/>
  <c r="AH46" i="3"/>
  <c r="AI184" i="3" s="1"/>
  <c r="AI46" i="3"/>
  <c r="AJ184" i="3" s="1"/>
  <c r="AJ46" i="3"/>
  <c r="AK184" i="3" s="1"/>
  <c r="AK46" i="3"/>
  <c r="AL184" i="3" s="1"/>
  <c r="AL46" i="3"/>
  <c r="AM184" i="3" s="1"/>
  <c r="AM46" i="3"/>
  <c r="AN184" i="3" s="1"/>
  <c r="AN46" i="3"/>
  <c r="AO184" i="3" s="1"/>
  <c r="AO46" i="3"/>
  <c r="AP184" i="3" s="1"/>
  <c r="AP46" i="3"/>
  <c r="AQ184" i="3" s="1"/>
  <c r="AQ46" i="3"/>
  <c r="AR184" i="3" s="1"/>
  <c r="AR46" i="3"/>
  <c r="AS184" i="3" s="1"/>
  <c r="AS46" i="3"/>
  <c r="AT184" i="3" s="1"/>
  <c r="AT46" i="3"/>
  <c r="AU184" i="3" s="1"/>
  <c r="AU46" i="3"/>
  <c r="AV184" i="3" s="1"/>
  <c r="AV46" i="3"/>
  <c r="AW184" i="3" s="1"/>
  <c r="AW46" i="3"/>
  <c r="AX184" i="3" s="1"/>
  <c r="AX46" i="3"/>
  <c r="AY184" i="3" s="1"/>
  <c r="AY46" i="3"/>
  <c r="AZ184" i="3" s="1"/>
  <c r="AD45" i="3"/>
  <c r="AE183" i="3" s="1"/>
  <c r="AE45" i="3"/>
  <c r="AF183" i="3" s="1"/>
  <c r="AF45" i="3"/>
  <c r="AG183" i="3" s="1"/>
  <c r="AG45" i="3"/>
  <c r="AH183" i="3" s="1"/>
  <c r="AH45" i="3"/>
  <c r="AI183" i="3" s="1"/>
  <c r="AI45" i="3"/>
  <c r="AJ183" i="3" s="1"/>
  <c r="AJ45" i="3"/>
  <c r="AK183" i="3" s="1"/>
  <c r="AK45" i="3"/>
  <c r="AL183" i="3" s="1"/>
  <c r="AL45" i="3"/>
  <c r="AM183" i="3" s="1"/>
  <c r="AM45" i="3"/>
  <c r="AN183" i="3" s="1"/>
  <c r="AN45" i="3"/>
  <c r="AO183" i="3" s="1"/>
  <c r="AO45" i="3"/>
  <c r="AP183" i="3" s="1"/>
  <c r="AP45" i="3"/>
  <c r="AQ183" i="3" s="1"/>
  <c r="AQ45" i="3"/>
  <c r="AR183" i="3" s="1"/>
  <c r="AR45" i="3"/>
  <c r="AS183" i="3" s="1"/>
  <c r="AS45" i="3"/>
  <c r="AT183" i="3" s="1"/>
  <c r="AT45" i="3"/>
  <c r="AU183" i="3" s="1"/>
  <c r="AU45" i="3"/>
  <c r="AV183" i="3" s="1"/>
  <c r="AV45" i="3"/>
  <c r="AW183" i="3" s="1"/>
  <c r="AW45" i="3"/>
  <c r="AX183" i="3" s="1"/>
  <c r="AX45" i="3"/>
  <c r="AY183" i="3" s="1"/>
  <c r="AY45" i="3"/>
  <c r="AZ183" i="3" s="1"/>
  <c r="AD44" i="3"/>
  <c r="AE182" i="3" s="1"/>
  <c r="AE44" i="3"/>
  <c r="AF182" i="3" s="1"/>
  <c r="AF44" i="3"/>
  <c r="AG182" i="3" s="1"/>
  <c r="AG44" i="3"/>
  <c r="AH182" i="3" s="1"/>
  <c r="AH44" i="3"/>
  <c r="AI182" i="3" s="1"/>
  <c r="AI44" i="3"/>
  <c r="AJ182" i="3" s="1"/>
  <c r="AJ44" i="3"/>
  <c r="AK182" i="3" s="1"/>
  <c r="AK44" i="3"/>
  <c r="AL182" i="3" s="1"/>
  <c r="AL44" i="3"/>
  <c r="AM182" i="3" s="1"/>
  <c r="AM44" i="3"/>
  <c r="AN182" i="3" s="1"/>
  <c r="AN44" i="3"/>
  <c r="AO182" i="3" s="1"/>
  <c r="AO44" i="3"/>
  <c r="AP182" i="3" s="1"/>
  <c r="AP44" i="3"/>
  <c r="AQ182" i="3" s="1"/>
  <c r="AQ44" i="3"/>
  <c r="AR182" i="3" s="1"/>
  <c r="AR44" i="3"/>
  <c r="AS182" i="3" s="1"/>
  <c r="AS44" i="3"/>
  <c r="AT182" i="3" s="1"/>
  <c r="AT44" i="3"/>
  <c r="AU182" i="3" s="1"/>
  <c r="AU44" i="3"/>
  <c r="AV182" i="3" s="1"/>
  <c r="AV44" i="3"/>
  <c r="AW182" i="3" s="1"/>
  <c r="AW44" i="3"/>
  <c r="AX182" i="3" s="1"/>
  <c r="AX44" i="3"/>
  <c r="AY182" i="3" s="1"/>
  <c r="AY44" i="3"/>
  <c r="AZ182" i="3" s="1"/>
  <c r="AD43" i="3"/>
  <c r="AE181" i="3" s="1"/>
  <c r="AE43" i="3"/>
  <c r="AF181" i="3" s="1"/>
  <c r="AF43" i="3"/>
  <c r="AG181" i="3" s="1"/>
  <c r="AG43" i="3"/>
  <c r="AH181" i="3" s="1"/>
  <c r="AH43" i="3"/>
  <c r="AI181" i="3" s="1"/>
  <c r="AI43" i="3"/>
  <c r="AJ181" i="3" s="1"/>
  <c r="AJ43" i="3"/>
  <c r="AK181" i="3" s="1"/>
  <c r="AK43" i="3"/>
  <c r="AL181" i="3" s="1"/>
  <c r="AL43" i="3"/>
  <c r="AM181" i="3" s="1"/>
  <c r="AM43" i="3"/>
  <c r="AN181" i="3" s="1"/>
  <c r="AN43" i="3"/>
  <c r="AO181" i="3" s="1"/>
  <c r="AO43" i="3"/>
  <c r="AP181" i="3" s="1"/>
  <c r="AP43" i="3"/>
  <c r="AQ181" i="3" s="1"/>
  <c r="AQ43" i="3"/>
  <c r="AR181" i="3" s="1"/>
  <c r="AR43" i="3"/>
  <c r="AS181" i="3" s="1"/>
  <c r="AS43" i="3"/>
  <c r="AT181" i="3" s="1"/>
  <c r="AT43" i="3"/>
  <c r="AU181" i="3" s="1"/>
  <c r="AU43" i="3"/>
  <c r="AV181" i="3" s="1"/>
  <c r="AV43" i="3"/>
  <c r="AW181" i="3" s="1"/>
  <c r="AW43" i="3"/>
  <c r="AX181" i="3" s="1"/>
  <c r="AX43" i="3"/>
  <c r="AY181" i="3" s="1"/>
  <c r="AY43" i="3"/>
  <c r="AZ181" i="3" s="1"/>
  <c r="AD42" i="3"/>
  <c r="AE180" i="3" s="1"/>
  <c r="AE42" i="3"/>
  <c r="AF180" i="3" s="1"/>
  <c r="AF42" i="3"/>
  <c r="AG180" i="3" s="1"/>
  <c r="AG42" i="3"/>
  <c r="AH180" i="3" s="1"/>
  <c r="AH42" i="3"/>
  <c r="AI180" i="3" s="1"/>
  <c r="AI42" i="3"/>
  <c r="AJ180" i="3" s="1"/>
  <c r="AJ42" i="3"/>
  <c r="AK180" i="3" s="1"/>
  <c r="AK42" i="3"/>
  <c r="AL180" i="3" s="1"/>
  <c r="AL42" i="3"/>
  <c r="AM180" i="3" s="1"/>
  <c r="AM42" i="3"/>
  <c r="AN180" i="3" s="1"/>
  <c r="AN42" i="3"/>
  <c r="AO180" i="3" s="1"/>
  <c r="AO42" i="3"/>
  <c r="AP180" i="3" s="1"/>
  <c r="AP42" i="3"/>
  <c r="AQ180" i="3" s="1"/>
  <c r="AQ42" i="3"/>
  <c r="AR180" i="3" s="1"/>
  <c r="AR42" i="3"/>
  <c r="AS180" i="3" s="1"/>
  <c r="AS42" i="3"/>
  <c r="AT180" i="3" s="1"/>
  <c r="AT42" i="3"/>
  <c r="AU180" i="3" s="1"/>
  <c r="AU42" i="3"/>
  <c r="AV180" i="3" s="1"/>
  <c r="AV42" i="3"/>
  <c r="AW180" i="3" s="1"/>
  <c r="AW42" i="3"/>
  <c r="AX180" i="3" s="1"/>
  <c r="AX42" i="3"/>
  <c r="AY180" i="3" s="1"/>
  <c r="AY42" i="3"/>
  <c r="AZ180" i="3" s="1"/>
  <c r="AD41" i="3"/>
  <c r="AE179" i="3" s="1"/>
  <c r="AE41" i="3"/>
  <c r="AF179" i="3" s="1"/>
  <c r="AF41" i="3"/>
  <c r="AG179" i="3" s="1"/>
  <c r="AG41" i="3"/>
  <c r="AH179" i="3" s="1"/>
  <c r="AH41" i="3"/>
  <c r="AI179" i="3" s="1"/>
  <c r="AI41" i="3"/>
  <c r="AJ179" i="3" s="1"/>
  <c r="AJ41" i="3"/>
  <c r="AK179" i="3" s="1"/>
  <c r="AK41" i="3"/>
  <c r="AL179" i="3" s="1"/>
  <c r="AL41" i="3"/>
  <c r="AM179" i="3" s="1"/>
  <c r="AM41" i="3"/>
  <c r="AN179" i="3" s="1"/>
  <c r="AN41" i="3"/>
  <c r="AO179" i="3" s="1"/>
  <c r="AO41" i="3"/>
  <c r="AP179" i="3" s="1"/>
  <c r="AP41" i="3"/>
  <c r="AQ179" i="3" s="1"/>
  <c r="AQ41" i="3"/>
  <c r="AR179" i="3" s="1"/>
  <c r="AR41" i="3"/>
  <c r="AS179" i="3" s="1"/>
  <c r="AS41" i="3"/>
  <c r="AT179" i="3" s="1"/>
  <c r="AT41" i="3"/>
  <c r="AU179" i="3" s="1"/>
  <c r="AU41" i="3"/>
  <c r="AV179" i="3" s="1"/>
  <c r="AV41" i="3"/>
  <c r="AW179" i="3" s="1"/>
  <c r="AW41" i="3"/>
  <c r="AX179" i="3" s="1"/>
  <c r="AX41" i="3"/>
  <c r="AY179" i="3" s="1"/>
  <c r="AY41" i="3"/>
  <c r="AZ179" i="3" s="1"/>
  <c r="AC42" i="3"/>
  <c r="AD180" i="3" s="1"/>
  <c r="AC43" i="3"/>
  <c r="AD181" i="3" s="1"/>
  <c r="AC44" i="3"/>
  <c r="AD182" i="3" s="1"/>
  <c r="AC45" i="3"/>
  <c r="AD183" i="3" s="1"/>
  <c r="AC46" i="3"/>
  <c r="AD184" i="3" s="1"/>
  <c r="AC47" i="3"/>
  <c r="AD185" i="3" s="1"/>
  <c r="AC41" i="3"/>
  <c r="AD179" i="3" s="1"/>
  <c r="W50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W46" i="2"/>
  <c r="W47" i="2"/>
  <c r="W48" i="2"/>
  <c r="W49" i="2"/>
  <c r="W51" i="2"/>
  <c r="W45" i="2"/>
  <c r="AU48" i="3" l="1"/>
  <c r="AJ48" i="3"/>
  <c r="AF52" i="2"/>
  <c r="AG52" i="2"/>
  <c r="AE52" i="2"/>
  <c r="AD52" i="2"/>
  <c r="AC52" i="2"/>
  <c r="AA52" i="2"/>
  <c r="AI52" i="2"/>
  <c r="Y52" i="2"/>
  <c r="AH52" i="2"/>
  <c r="B116" i="3"/>
  <c r="AG48" i="3"/>
  <c r="I50" i="4"/>
  <c r="K50" i="4"/>
  <c r="J50" i="4"/>
  <c r="H50" i="4"/>
  <c r="AQ48" i="3"/>
  <c r="AW48" i="3"/>
  <c r="AM48" i="3"/>
  <c r="AE48" i="3"/>
  <c r="AR48" i="3"/>
  <c r="AK48" i="3"/>
  <c r="AT48" i="3"/>
  <c r="AV48" i="3"/>
  <c r="AF48" i="3"/>
  <c r="AL48" i="3"/>
  <c r="AN48" i="3"/>
  <c r="AD48" i="3"/>
  <c r="AY48" i="3"/>
  <c r="AI48" i="3"/>
  <c r="AX48" i="3"/>
  <c r="AH48" i="3"/>
  <c r="AS48" i="3"/>
  <c r="AP48" i="3"/>
  <c r="AO48" i="3"/>
  <c r="AC48" i="3"/>
  <c r="AB52" i="2"/>
  <c r="X52" i="2"/>
  <c r="Z52" i="2"/>
  <c r="AJ52" i="2"/>
  <c r="W52" i="2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W103" i="1"/>
  <c r="W104" i="1"/>
  <c r="W105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B124" i="1"/>
  <c r="AJ26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W51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J48" i="1"/>
  <c r="AA48" i="1"/>
  <c r="X48" i="1"/>
  <c r="Y48" i="1"/>
  <c r="Z48" i="1"/>
  <c r="AB48" i="1"/>
  <c r="AC48" i="1"/>
  <c r="AD48" i="1"/>
  <c r="AE48" i="1"/>
  <c r="AF48" i="1"/>
  <c r="AG48" i="1"/>
  <c r="AH48" i="1"/>
  <c r="AI48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W50" i="1"/>
  <c r="W49" i="1"/>
  <c r="W48" i="1"/>
  <c r="W47" i="1"/>
  <c r="W46" i="1"/>
  <c r="W45" i="1"/>
  <c r="AI52" i="1" l="1"/>
  <c r="AH52" i="1"/>
  <c r="AG52" i="1"/>
  <c r="Z52" i="1"/>
  <c r="AD52" i="1"/>
  <c r="AC52" i="1"/>
  <c r="AF52" i="1"/>
  <c r="AB52" i="1"/>
  <c r="AA52" i="1"/>
  <c r="Y52" i="1"/>
  <c r="AE52" i="1"/>
  <c r="X52" i="1"/>
  <c r="AJ52" i="1"/>
  <c r="W52" i="1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P229" i="3" l="1"/>
  <c r="E243" i="4" l="1"/>
  <c r="D243" i="4"/>
  <c r="C243" i="4"/>
  <c r="B243" i="4"/>
  <c r="W230" i="3"/>
  <c r="X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C230" i="3"/>
  <c r="B230" i="3"/>
  <c r="O123" i="2"/>
  <c r="O256" i="2" s="1"/>
  <c r="N123" i="2"/>
  <c r="N256" i="2" s="1"/>
  <c r="M123" i="2"/>
  <c r="M256" i="2" s="1"/>
  <c r="L123" i="2"/>
  <c r="L256" i="2" s="1"/>
  <c r="K123" i="2"/>
  <c r="K256" i="2" s="1"/>
  <c r="J123" i="2"/>
  <c r="J256" i="2" s="1"/>
  <c r="I123" i="2"/>
  <c r="I256" i="2" s="1"/>
  <c r="H123" i="2"/>
  <c r="H256" i="2" s="1"/>
  <c r="G123" i="2"/>
  <c r="G256" i="2" s="1"/>
  <c r="F123" i="2"/>
  <c r="F256" i="2" s="1"/>
  <c r="E123" i="2"/>
  <c r="E256" i="2" s="1"/>
  <c r="D123" i="2"/>
  <c r="D256" i="2" s="1"/>
  <c r="C123" i="2"/>
  <c r="C256" i="2" s="1"/>
  <c r="B123" i="2"/>
  <c r="B256" i="2" s="1"/>
  <c r="AL161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C123" i="1"/>
  <c r="C256" i="1" s="1"/>
  <c r="D123" i="1"/>
  <c r="D256" i="1" s="1"/>
  <c r="E123" i="1"/>
  <c r="E256" i="1" s="1"/>
  <c r="F123" i="1"/>
  <c r="F256" i="1" s="1"/>
  <c r="G123" i="1"/>
  <c r="G256" i="1" s="1"/>
  <c r="H123" i="1"/>
  <c r="H256" i="1" s="1"/>
  <c r="I123" i="1"/>
  <c r="I256" i="1" s="1"/>
  <c r="J123" i="1"/>
  <c r="J256" i="1" s="1"/>
  <c r="K123" i="1"/>
  <c r="K256" i="1" s="1"/>
  <c r="L123" i="1"/>
  <c r="L256" i="1" s="1"/>
  <c r="M123" i="1"/>
  <c r="M256" i="1" s="1"/>
  <c r="N123" i="1"/>
  <c r="N256" i="1" s="1"/>
  <c r="O123" i="1"/>
  <c r="O256" i="1" s="1"/>
  <c r="B123" i="1"/>
  <c r="B256" i="1" s="1"/>
  <c r="AL47" i="1"/>
  <c r="AL47" i="2" l="1"/>
  <c r="AK47" i="2"/>
  <c r="Q123" i="2"/>
  <c r="AL104" i="2"/>
  <c r="AL180" i="2"/>
  <c r="AL237" i="1"/>
  <c r="AK161" i="1"/>
  <c r="AL104" i="1"/>
  <c r="AK237" i="1"/>
  <c r="AM180" i="2"/>
  <c r="AK180" i="2"/>
  <c r="AK104" i="1"/>
  <c r="AK104" i="2"/>
  <c r="Q256" i="2"/>
  <c r="P123" i="2"/>
  <c r="AM161" i="1"/>
  <c r="P256" i="2"/>
  <c r="P256" i="1"/>
  <c r="Q256" i="1"/>
  <c r="Q123" i="1"/>
  <c r="AM237" i="1" l="1"/>
  <c r="AM104" i="2"/>
  <c r="AM47" i="2"/>
  <c r="R123" i="2"/>
  <c r="R256" i="2"/>
  <c r="P123" i="1"/>
  <c r="R123" i="1" s="1"/>
  <c r="AK47" i="1"/>
  <c r="AM47" i="1"/>
  <c r="AM104" i="1"/>
  <c r="R256" i="1"/>
  <c r="B234" i="3" l="1"/>
  <c r="C234" i="3"/>
  <c r="D234" i="3"/>
  <c r="E234" i="3"/>
  <c r="F234" i="3"/>
  <c r="B233" i="3"/>
  <c r="C233" i="3"/>
  <c r="D233" i="3"/>
  <c r="E233" i="3"/>
  <c r="F233" i="3"/>
  <c r="B232" i="3"/>
  <c r="C232" i="3"/>
  <c r="D232" i="3"/>
  <c r="E232" i="3"/>
  <c r="F232" i="3"/>
  <c r="B231" i="3"/>
  <c r="C231" i="3"/>
  <c r="D231" i="3"/>
  <c r="E231" i="3"/>
  <c r="F231" i="3"/>
  <c r="B229" i="3"/>
  <c r="C229" i="3"/>
  <c r="D229" i="3"/>
  <c r="E229" i="3"/>
  <c r="F229" i="3"/>
  <c r="F228" i="3"/>
  <c r="AH203" i="3"/>
  <c r="AG203" i="3"/>
  <c r="AF203" i="3"/>
  <c r="AE203" i="3"/>
  <c r="AD203" i="3"/>
  <c r="F150" i="3"/>
  <c r="E150" i="3"/>
  <c r="D150" i="3"/>
  <c r="C150" i="3"/>
  <c r="B150" i="3"/>
  <c r="F133" i="3"/>
  <c r="E133" i="3"/>
  <c r="AG168" i="3" s="1"/>
  <c r="BG168" i="3" s="1"/>
  <c r="D133" i="3"/>
  <c r="AF168" i="3" s="1"/>
  <c r="C133" i="3"/>
  <c r="B133" i="3"/>
  <c r="F99" i="3"/>
  <c r="E99" i="3"/>
  <c r="D99" i="3"/>
  <c r="C99" i="3"/>
  <c r="B99" i="3"/>
  <c r="F81" i="3"/>
  <c r="E81" i="3"/>
  <c r="D81" i="3"/>
  <c r="C81" i="3"/>
  <c r="B81" i="3"/>
  <c r="F64" i="3"/>
  <c r="E64" i="3"/>
  <c r="D64" i="3"/>
  <c r="C64" i="3"/>
  <c r="B64" i="3"/>
  <c r="F47" i="3"/>
  <c r="E47" i="3"/>
  <c r="D47" i="3"/>
  <c r="C47" i="3"/>
  <c r="B47" i="3"/>
  <c r="F30" i="3"/>
  <c r="E30" i="3"/>
  <c r="D30" i="3"/>
  <c r="C30" i="3"/>
  <c r="B30" i="3"/>
  <c r="AF186" i="3" l="1"/>
  <c r="BF168" i="3"/>
  <c r="AG186" i="3"/>
  <c r="AE168" i="3"/>
  <c r="AD168" i="3"/>
  <c r="AH168" i="3"/>
  <c r="D116" i="3"/>
  <c r="E116" i="3"/>
  <c r="C116" i="3"/>
  <c r="F235" i="3"/>
  <c r="C228" i="3"/>
  <c r="C235" i="3" s="1"/>
  <c r="F116" i="3"/>
  <c r="E228" i="3"/>
  <c r="E235" i="3" s="1"/>
  <c r="D228" i="3"/>
  <c r="D235" i="3" s="1"/>
  <c r="B228" i="3"/>
  <c r="B235" i="3" s="1"/>
  <c r="AH186" i="3" l="1"/>
  <c r="BH168" i="3"/>
  <c r="AE186" i="3"/>
  <c r="BE168" i="3"/>
  <c r="AD186" i="3"/>
  <c r="BD168" i="3"/>
  <c r="V33" i="1"/>
  <c r="B242" i="4" l="1"/>
  <c r="C242" i="4"/>
  <c r="D242" i="4"/>
  <c r="E242" i="4"/>
  <c r="B244" i="4"/>
  <c r="C244" i="4"/>
  <c r="D244" i="4"/>
  <c r="E244" i="4"/>
  <c r="B245" i="4"/>
  <c r="C245" i="4"/>
  <c r="D245" i="4"/>
  <c r="E245" i="4"/>
  <c r="B246" i="4"/>
  <c r="C246" i="4"/>
  <c r="D246" i="4"/>
  <c r="E246" i="4"/>
  <c r="B247" i="4"/>
  <c r="C247" i="4"/>
  <c r="D247" i="4"/>
  <c r="E247" i="4"/>
  <c r="C241" i="4"/>
  <c r="D241" i="4"/>
  <c r="B241" i="4"/>
  <c r="E230" i="4"/>
  <c r="D230" i="4"/>
  <c r="C230" i="4"/>
  <c r="B230" i="4"/>
  <c r="E212" i="4"/>
  <c r="D212" i="4"/>
  <c r="C212" i="4"/>
  <c r="B212" i="4"/>
  <c r="E194" i="4"/>
  <c r="D194" i="4"/>
  <c r="C194" i="4"/>
  <c r="B194" i="4"/>
  <c r="E176" i="4"/>
  <c r="D176" i="4"/>
  <c r="C176" i="4"/>
  <c r="B176" i="4"/>
  <c r="E158" i="4"/>
  <c r="D158" i="4"/>
  <c r="C158" i="4"/>
  <c r="B158" i="4"/>
  <c r="E140" i="4"/>
  <c r="D140" i="4"/>
  <c r="C140" i="4"/>
  <c r="B140" i="4"/>
  <c r="E104" i="4"/>
  <c r="D104" i="4"/>
  <c r="C104" i="4"/>
  <c r="B104" i="4"/>
  <c r="E86" i="4"/>
  <c r="D86" i="4"/>
  <c r="C86" i="4"/>
  <c r="B86" i="4"/>
  <c r="E50" i="4"/>
  <c r="D50" i="4"/>
  <c r="C50" i="4"/>
  <c r="B50" i="4"/>
  <c r="E32" i="4"/>
  <c r="D32" i="4"/>
  <c r="C32" i="4"/>
  <c r="B32" i="4"/>
  <c r="C14" i="4"/>
  <c r="D14" i="4"/>
  <c r="E14" i="4"/>
  <c r="B14" i="4"/>
  <c r="V229" i="3"/>
  <c r="W229" i="3"/>
  <c r="U232" i="3"/>
  <c r="V232" i="3"/>
  <c r="W232" i="3"/>
  <c r="G229" i="3"/>
  <c r="H229" i="3"/>
  <c r="I229" i="3"/>
  <c r="J229" i="3"/>
  <c r="K229" i="3"/>
  <c r="L229" i="3"/>
  <c r="M229" i="3"/>
  <c r="N229" i="3"/>
  <c r="O229" i="3"/>
  <c r="Q229" i="3"/>
  <c r="R229" i="3"/>
  <c r="S229" i="3"/>
  <c r="T229" i="3"/>
  <c r="U229" i="3"/>
  <c r="X229" i="3"/>
  <c r="G231" i="3"/>
  <c r="H231" i="3"/>
  <c r="I231" i="3"/>
  <c r="J231" i="3"/>
  <c r="K231" i="3"/>
  <c r="L231" i="3"/>
  <c r="M231" i="3"/>
  <c r="N231" i="3"/>
  <c r="O231" i="3"/>
  <c r="P231" i="3"/>
  <c r="Q231" i="3"/>
  <c r="R231" i="3"/>
  <c r="S231" i="3"/>
  <c r="T231" i="3"/>
  <c r="U231" i="3"/>
  <c r="V231" i="3"/>
  <c r="W231" i="3"/>
  <c r="X231" i="3"/>
  <c r="G232" i="3"/>
  <c r="H232" i="3"/>
  <c r="I232" i="3"/>
  <c r="J232" i="3"/>
  <c r="K232" i="3"/>
  <c r="L232" i="3"/>
  <c r="M232" i="3"/>
  <c r="N232" i="3"/>
  <c r="O232" i="3"/>
  <c r="P232" i="3"/>
  <c r="Q232" i="3"/>
  <c r="R232" i="3"/>
  <c r="S232" i="3"/>
  <c r="T232" i="3"/>
  <c r="X232" i="3"/>
  <c r="G233" i="3"/>
  <c r="H233" i="3"/>
  <c r="I233" i="3"/>
  <c r="J233" i="3"/>
  <c r="K233" i="3"/>
  <c r="L233" i="3"/>
  <c r="M233" i="3"/>
  <c r="N233" i="3"/>
  <c r="O233" i="3"/>
  <c r="P233" i="3"/>
  <c r="Q233" i="3"/>
  <c r="R233" i="3"/>
  <c r="S233" i="3"/>
  <c r="T233" i="3"/>
  <c r="U233" i="3"/>
  <c r="V233" i="3"/>
  <c r="W233" i="3"/>
  <c r="X233" i="3"/>
  <c r="G234" i="3"/>
  <c r="H234" i="3"/>
  <c r="I234" i="3"/>
  <c r="J234" i="3"/>
  <c r="K234" i="3"/>
  <c r="L234" i="3"/>
  <c r="M234" i="3"/>
  <c r="N234" i="3"/>
  <c r="O234" i="3"/>
  <c r="P234" i="3"/>
  <c r="Q234" i="3"/>
  <c r="R234" i="3"/>
  <c r="S234" i="3"/>
  <c r="T234" i="3"/>
  <c r="U234" i="3"/>
  <c r="V234" i="3"/>
  <c r="W234" i="3"/>
  <c r="X234" i="3"/>
  <c r="H228" i="3"/>
  <c r="I228" i="3"/>
  <c r="J228" i="3"/>
  <c r="K228" i="3"/>
  <c r="L228" i="3"/>
  <c r="M228" i="3"/>
  <c r="N228" i="3"/>
  <c r="O228" i="3"/>
  <c r="P228" i="3"/>
  <c r="R228" i="3"/>
  <c r="S228" i="3"/>
  <c r="T228" i="3"/>
  <c r="U228" i="3"/>
  <c r="V228" i="3"/>
  <c r="W228" i="3"/>
  <c r="X228" i="3"/>
  <c r="G228" i="3"/>
  <c r="AY203" i="3"/>
  <c r="AU203" i="3"/>
  <c r="AQ203" i="3"/>
  <c r="AP203" i="3"/>
  <c r="AO203" i="3"/>
  <c r="AI203" i="3"/>
  <c r="X150" i="3"/>
  <c r="W150" i="3"/>
  <c r="V150" i="3"/>
  <c r="U150" i="3"/>
  <c r="T150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X133" i="3"/>
  <c r="AZ168" i="3" s="1"/>
  <c r="W133" i="3"/>
  <c r="V133" i="3"/>
  <c r="AX168" i="3" s="1"/>
  <c r="U133" i="3"/>
  <c r="AW168" i="3" s="1"/>
  <c r="T133" i="3"/>
  <c r="S133" i="3"/>
  <c r="R133" i="3"/>
  <c r="Q133" i="3"/>
  <c r="P133" i="3"/>
  <c r="AR168" i="3" s="1"/>
  <c r="BR168" i="3" s="1"/>
  <c r="O133" i="3"/>
  <c r="N133" i="3"/>
  <c r="M133" i="3"/>
  <c r="L133" i="3"/>
  <c r="K133" i="3"/>
  <c r="J133" i="3"/>
  <c r="AL168" i="3" s="1"/>
  <c r="I133" i="3"/>
  <c r="H133" i="3"/>
  <c r="G133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AH222" i="2"/>
  <c r="AG222" i="2"/>
  <c r="W222" i="2"/>
  <c r="AL215" i="2"/>
  <c r="AD185" i="2"/>
  <c r="AC185" i="2"/>
  <c r="AB185" i="2"/>
  <c r="AA185" i="2"/>
  <c r="AL179" i="2"/>
  <c r="O127" i="2"/>
  <c r="O260" i="2" s="1"/>
  <c r="N127" i="2"/>
  <c r="N260" i="2" s="1"/>
  <c r="M127" i="2"/>
  <c r="M260" i="2" s="1"/>
  <c r="L127" i="2"/>
  <c r="L260" i="2" s="1"/>
  <c r="K127" i="2"/>
  <c r="K260" i="2" s="1"/>
  <c r="J127" i="2"/>
  <c r="J260" i="2" s="1"/>
  <c r="I127" i="2"/>
  <c r="I260" i="2" s="1"/>
  <c r="H127" i="2"/>
  <c r="H260" i="2" s="1"/>
  <c r="G127" i="2"/>
  <c r="G260" i="2" s="1"/>
  <c r="F127" i="2"/>
  <c r="F260" i="2" s="1"/>
  <c r="E127" i="2"/>
  <c r="E260" i="2" s="1"/>
  <c r="D127" i="2"/>
  <c r="D260" i="2" s="1"/>
  <c r="C127" i="2"/>
  <c r="C260" i="2" s="1"/>
  <c r="B127" i="2"/>
  <c r="B260" i="2" s="1"/>
  <c r="O126" i="2"/>
  <c r="O259" i="2" s="1"/>
  <c r="N126" i="2"/>
  <c r="N259" i="2" s="1"/>
  <c r="M126" i="2"/>
  <c r="M259" i="2" s="1"/>
  <c r="L126" i="2"/>
  <c r="L259" i="2" s="1"/>
  <c r="K126" i="2"/>
  <c r="K259" i="2" s="1"/>
  <c r="J126" i="2"/>
  <c r="J259" i="2" s="1"/>
  <c r="I126" i="2"/>
  <c r="I259" i="2" s="1"/>
  <c r="H126" i="2"/>
  <c r="H259" i="2" s="1"/>
  <c r="G126" i="2"/>
  <c r="G259" i="2" s="1"/>
  <c r="F126" i="2"/>
  <c r="F259" i="2" s="1"/>
  <c r="E126" i="2"/>
  <c r="E259" i="2" s="1"/>
  <c r="D126" i="2"/>
  <c r="D259" i="2" s="1"/>
  <c r="C126" i="2"/>
  <c r="C259" i="2" s="1"/>
  <c r="B126" i="2"/>
  <c r="B259" i="2" s="1"/>
  <c r="O125" i="2"/>
  <c r="O258" i="2" s="1"/>
  <c r="N125" i="2"/>
  <c r="N258" i="2" s="1"/>
  <c r="M125" i="2"/>
  <c r="M258" i="2" s="1"/>
  <c r="L125" i="2"/>
  <c r="L258" i="2" s="1"/>
  <c r="K125" i="2"/>
  <c r="K258" i="2" s="1"/>
  <c r="J125" i="2"/>
  <c r="J258" i="2" s="1"/>
  <c r="I125" i="2"/>
  <c r="I258" i="2" s="1"/>
  <c r="H125" i="2"/>
  <c r="H258" i="2" s="1"/>
  <c r="G125" i="2"/>
  <c r="G258" i="2" s="1"/>
  <c r="F125" i="2"/>
  <c r="F258" i="2" s="1"/>
  <c r="E125" i="2"/>
  <c r="E258" i="2" s="1"/>
  <c r="D125" i="2"/>
  <c r="D258" i="2" s="1"/>
  <c r="C125" i="2"/>
  <c r="C258" i="2" s="1"/>
  <c r="B125" i="2"/>
  <c r="B258" i="2" s="1"/>
  <c r="O124" i="2"/>
  <c r="O257" i="2" s="1"/>
  <c r="N124" i="2"/>
  <c r="N257" i="2" s="1"/>
  <c r="M124" i="2"/>
  <c r="M257" i="2" s="1"/>
  <c r="L124" i="2"/>
  <c r="K124" i="2"/>
  <c r="K257" i="2" s="1"/>
  <c r="J124" i="2"/>
  <c r="J257" i="2" s="1"/>
  <c r="I124" i="2"/>
  <c r="I257" i="2" s="1"/>
  <c r="H124" i="2"/>
  <c r="H257" i="2" s="1"/>
  <c r="G124" i="2"/>
  <c r="G257" i="2" s="1"/>
  <c r="F124" i="2"/>
  <c r="F257" i="2" s="1"/>
  <c r="E124" i="2"/>
  <c r="E257" i="2" s="1"/>
  <c r="D124" i="2"/>
  <c r="C124" i="2"/>
  <c r="C257" i="2" s="1"/>
  <c r="B124" i="2"/>
  <c r="B257" i="2" s="1"/>
  <c r="O122" i="2"/>
  <c r="O255" i="2" s="1"/>
  <c r="N122" i="2"/>
  <c r="N255" i="2" s="1"/>
  <c r="M122" i="2"/>
  <c r="M255" i="2" s="1"/>
  <c r="L122" i="2"/>
  <c r="L255" i="2" s="1"/>
  <c r="K122" i="2"/>
  <c r="K255" i="2" s="1"/>
  <c r="J122" i="2"/>
  <c r="J255" i="2" s="1"/>
  <c r="I122" i="2"/>
  <c r="I255" i="2" s="1"/>
  <c r="H122" i="2"/>
  <c r="H255" i="2" s="1"/>
  <c r="G122" i="2"/>
  <c r="G255" i="2" s="1"/>
  <c r="F122" i="2"/>
  <c r="F255" i="2" s="1"/>
  <c r="E122" i="2"/>
  <c r="E255" i="2" s="1"/>
  <c r="D122" i="2"/>
  <c r="D255" i="2" s="1"/>
  <c r="C122" i="2"/>
  <c r="C255" i="2" s="1"/>
  <c r="B122" i="2"/>
  <c r="B255" i="2" s="1"/>
  <c r="O121" i="2"/>
  <c r="N121" i="2"/>
  <c r="M121" i="2"/>
  <c r="M254" i="2" s="1"/>
  <c r="L121" i="2"/>
  <c r="L254" i="2" s="1"/>
  <c r="K121" i="2"/>
  <c r="J121" i="2"/>
  <c r="I121" i="2"/>
  <c r="I254" i="2" s="1"/>
  <c r="H121" i="2"/>
  <c r="H254" i="2" s="1"/>
  <c r="G121" i="2"/>
  <c r="F121" i="2"/>
  <c r="E121" i="2"/>
  <c r="D121" i="2"/>
  <c r="D254" i="2" s="1"/>
  <c r="C121" i="2"/>
  <c r="B121" i="2"/>
  <c r="AK106" i="2"/>
  <c r="AL51" i="2"/>
  <c r="AK51" i="2"/>
  <c r="AL50" i="2"/>
  <c r="AK50" i="2"/>
  <c r="AL49" i="2"/>
  <c r="AL48" i="2"/>
  <c r="AL46" i="2"/>
  <c r="AL45" i="2"/>
  <c r="AK45" i="2"/>
  <c r="V33" i="2"/>
  <c r="AJ26" i="2"/>
  <c r="B255" i="1"/>
  <c r="C255" i="1"/>
  <c r="D255" i="1"/>
  <c r="E255" i="1"/>
  <c r="F255" i="1"/>
  <c r="G255" i="1"/>
  <c r="H255" i="1"/>
  <c r="I255" i="1"/>
  <c r="J255" i="1"/>
  <c r="K255" i="1"/>
  <c r="L255" i="1"/>
  <c r="M255" i="1"/>
  <c r="N255" i="1"/>
  <c r="O255" i="1"/>
  <c r="B257" i="1"/>
  <c r="C257" i="1"/>
  <c r="D257" i="1"/>
  <c r="E257" i="1"/>
  <c r="F257" i="1"/>
  <c r="G257" i="1"/>
  <c r="H257" i="1"/>
  <c r="I257" i="1"/>
  <c r="J257" i="1"/>
  <c r="K257" i="1"/>
  <c r="L257" i="1"/>
  <c r="M257" i="1"/>
  <c r="N257" i="1"/>
  <c r="O257" i="1"/>
  <c r="B125" i="1"/>
  <c r="B258" i="1" s="1"/>
  <c r="C125" i="1"/>
  <c r="C258" i="1" s="1"/>
  <c r="D125" i="1"/>
  <c r="D258" i="1" s="1"/>
  <c r="E125" i="1"/>
  <c r="E258" i="1" s="1"/>
  <c r="F125" i="1"/>
  <c r="F258" i="1" s="1"/>
  <c r="G125" i="1"/>
  <c r="G258" i="1" s="1"/>
  <c r="H125" i="1"/>
  <c r="H258" i="1" s="1"/>
  <c r="I125" i="1"/>
  <c r="I258" i="1" s="1"/>
  <c r="J125" i="1"/>
  <c r="J258" i="1" s="1"/>
  <c r="K125" i="1"/>
  <c r="K258" i="1" s="1"/>
  <c r="L125" i="1"/>
  <c r="L258" i="1" s="1"/>
  <c r="M125" i="1"/>
  <c r="M258" i="1" s="1"/>
  <c r="N125" i="1"/>
  <c r="N258" i="1" s="1"/>
  <c r="O125" i="1"/>
  <c r="O258" i="1" s="1"/>
  <c r="B126" i="1"/>
  <c r="B259" i="1" s="1"/>
  <c r="C126" i="1"/>
  <c r="C259" i="1" s="1"/>
  <c r="D126" i="1"/>
  <c r="D259" i="1" s="1"/>
  <c r="E126" i="1"/>
  <c r="E259" i="1" s="1"/>
  <c r="F126" i="1"/>
  <c r="F259" i="1" s="1"/>
  <c r="G126" i="1"/>
  <c r="G259" i="1" s="1"/>
  <c r="H126" i="1"/>
  <c r="H259" i="1" s="1"/>
  <c r="I126" i="1"/>
  <c r="I259" i="1" s="1"/>
  <c r="J126" i="1"/>
  <c r="J259" i="1" s="1"/>
  <c r="K126" i="1"/>
  <c r="K259" i="1" s="1"/>
  <c r="L126" i="1"/>
  <c r="L259" i="1" s="1"/>
  <c r="M126" i="1"/>
  <c r="M259" i="1" s="1"/>
  <c r="N126" i="1"/>
  <c r="N259" i="1" s="1"/>
  <c r="O126" i="1"/>
  <c r="O259" i="1" s="1"/>
  <c r="C127" i="1"/>
  <c r="C260" i="1" s="1"/>
  <c r="D127" i="1"/>
  <c r="D260" i="1" s="1"/>
  <c r="E127" i="1"/>
  <c r="E260" i="1" s="1"/>
  <c r="F127" i="1"/>
  <c r="F260" i="1" s="1"/>
  <c r="G127" i="1"/>
  <c r="G260" i="1" s="1"/>
  <c r="H127" i="1"/>
  <c r="H260" i="1" s="1"/>
  <c r="I127" i="1"/>
  <c r="I260" i="1" s="1"/>
  <c r="J127" i="1"/>
  <c r="J260" i="1" s="1"/>
  <c r="K127" i="1"/>
  <c r="K260" i="1" s="1"/>
  <c r="L127" i="1"/>
  <c r="L260" i="1" s="1"/>
  <c r="M127" i="1"/>
  <c r="M260" i="1" s="1"/>
  <c r="N127" i="1"/>
  <c r="N260" i="1" s="1"/>
  <c r="O127" i="1"/>
  <c r="O260" i="1" s="1"/>
  <c r="C121" i="1"/>
  <c r="C254" i="1" s="1"/>
  <c r="D121" i="1"/>
  <c r="D254" i="1" s="1"/>
  <c r="E121" i="1"/>
  <c r="E254" i="1" s="1"/>
  <c r="F121" i="1"/>
  <c r="F254" i="1" s="1"/>
  <c r="G121" i="1"/>
  <c r="G254" i="1" s="1"/>
  <c r="H121" i="1"/>
  <c r="H254" i="1" s="1"/>
  <c r="I121" i="1"/>
  <c r="I254" i="1" s="1"/>
  <c r="J121" i="1"/>
  <c r="J254" i="1" s="1"/>
  <c r="K121" i="1"/>
  <c r="K254" i="1" s="1"/>
  <c r="L121" i="1"/>
  <c r="L254" i="1" s="1"/>
  <c r="M121" i="1"/>
  <c r="M254" i="1" s="1"/>
  <c r="N121" i="1"/>
  <c r="N254" i="1" s="1"/>
  <c r="O121" i="1"/>
  <c r="O254" i="1" s="1"/>
  <c r="B121" i="1"/>
  <c r="B254" i="1" s="1"/>
  <c r="AF242" i="1"/>
  <c r="AE242" i="1"/>
  <c r="AD242" i="1"/>
  <c r="AF166" i="1"/>
  <c r="AE166" i="1"/>
  <c r="AL160" i="1"/>
  <c r="AH109" i="1"/>
  <c r="Z109" i="1"/>
  <c r="Y109" i="1"/>
  <c r="AL51" i="1"/>
  <c r="AL50" i="1"/>
  <c r="AL49" i="1"/>
  <c r="AL48" i="1"/>
  <c r="AL46" i="1"/>
  <c r="AL45" i="1"/>
  <c r="AK45" i="1"/>
  <c r="AW186" i="3" l="1"/>
  <c r="BW168" i="3"/>
  <c r="AX186" i="3"/>
  <c r="BX168" i="3"/>
  <c r="AZ186" i="3"/>
  <c r="BZ168" i="3"/>
  <c r="AL186" i="3"/>
  <c r="BL168" i="3"/>
  <c r="H211" i="4"/>
  <c r="I211" i="4"/>
  <c r="J211" i="4"/>
  <c r="K211" i="4"/>
  <c r="AN168" i="3"/>
  <c r="BN168" i="3" s="1"/>
  <c r="AP168" i="3"/>
  <c r="BP168" i="3" s="1"/>
  <c r="AM215" i="2"/>
  <c r="AK215" i="2"/>
  <c r="AK238" i="1"/>
  <c r="AL238" i="1"/>
  <c r="AM168" i="3"/>
  <c r="AL165" i="1"/>
  <c r="AL178" i="2"/>
  <c r="AK179" i="2"/>
  <c r="AS168" i="3"/>
  <c r="X166" i="1"/>
  <c r="AK107" i="2"/>
  <c r="AL103" i="2"/>
  <c r="AK102" i="2"/>
  <c r="H176" i="4"/>
  <c r="H194" i="4" s="1"/>
  <c r="I176" i="4"/>
  <c r="I194" i="4" s="1"/>
  <c r="J176" i="4"/>
  <c r="K176" i="4"/>
  <c r="J194" i="4"/>
  <c r="K194" i="4"/>
  <c r="AR186" i="3"/>
  <c r="AT168" i="3"/>
  <c r="AU168" i="3"/>
  <c r="AV168" i="3"/>
  <c r="AI168" i="3"/>
  <c r="AY168" i="3"/>
  <c r="AJ168" i="3"/>
  <c r="AK168" i="3"/>
  <c r="AO168" i="3"/>
  <c r="AQ168" i="3"/>
  <c r="AK46" i="2"/>
  <c r="AK48" i="2"/>
  <c r="AK49" i="2"/>
  <c r="AL52" i="2"/>
  <c r="AL106" i="2"/>
  <c r="AL108" i="2"/>
  <c r="AL102" i="2"/>
  <c r="AL107" i="2"/>
  <c r="AK181" i="2"/>
  <c r="AE185" i="2"/>
  <c r="AL181" i="2"/>
  <c r="AF185" i="2"/>
  <c r="AK182" i="2"/>
  <c r="AG185" i="2"/>
  <c r="AL182" i="2"/>
  <c r="AH185" i="2"/>
  <c r="AK183" i="2"/>
  <c r="AI185" i="2"/>
  <c r="AJ185" i="2"/>
  <c r="AL183" i="2"/>
  <c r="AK184" i="2"/>
  <c r="AL184" i="2"/>
  <c r="W185" i="2"/>
  <c r="X185" i="2"/>
  <c r="Y185" i="2"/>
  <c r="Z185" i="2"/>
  <c r="Y242" i="1"/>
  <c r="AL236" i="1"/>
  <c r="Y166" i="1"/>
  <c r="Z166" i="1"/>
  <c r="AK163" i="1"/>
  <c r="AL163" i="1"/>
  <c r="AK165" i="1"/>
  <c r="AD166" i="1"/>
  <c r="AK160" i="1"/>
  <c r="AK162" i="1"/>
  <c r="AL162" i="1"/>
  <c r="AK164" i="1"/>
  <c r="AL164" i="1"/>
  <c r="AB166" i="1"/>
  <c r="AC166" i="1"/>
  <c r="AL159" i="1"/>
  <c r="AG166" i="1"/>
  <c r="AH166" i="1"/>
  <c r="AI166" i="1"/>
  <c r="AJ166" i="1"/>
  <c r="AA166" i="1"/>
  <c r="AK159" i="1"/>
  <c r="W166" i="1"/>
  <c r="AL103" i="1"/>
  <c r="AE109" i="1"/>
  <c r="AD109" i="1"/>
  <c r="AF109" i="1"/>
  <c r="AK51" i="1"/>
  <c r="AK50" i="1"/>
  <c r="AK49" i="1"/>
  <c r="AK46" i="1"/>
  <c r="AK48" i="1"/>
  <c r="AL52" i="1"/>
  <c r="AH242" i="1"/>
  <c r="AG242" i="1"/>
  <c r="AL222" i="2"/>
  <c r="Z242" i="1"/>
  <c r="AK235" i="1"/>
  <c r="AC242" i="1"/>
  <c r="AA242" i="1"/>
  <c r="AL239" i="1"/>
  <c r="AK239" i="1"/>
  <c r="AK236" i="1"/>
  <c r="AL235" i="1"/>
  <c r="AL241" i="1"/>
  <c r="AB242" i="1"/>
  <c r="AK241" i="1"/>
  <c r="AJ242" i="1"/>
  <c r="AI242" i="1"/>
  <c r="AL240" i="1"/>
  <c r="X242" i="1"/>
  <c r="AK240" i="1"/>
  <c r="W242" i="1"/>
  <c r="AK178" i="2"/>
  <c r="AL105" i="2"/>
  <c r="AA109" i="1"/>
  <c r="AK102" i="1"/>
  <c r="AC109" i="1"/>
  <c r="AK108" i="2"/>
  <c r="AL108" i="1"/>
  <c r="AL107" i="1"/>
  <c r="W109" i="1"/>
  <c r="AK107" i="1"/>
  <c r="X109" i="1"/>
  <c r="AK108" i="1"/>
  <c r="AK105" i="2"/>
  <c r="AI109" i="1"/>
  <c r="AL106" i="1"/>
  <c r="AK106" i="1"/>
  <c r="AJ109" i="1"/>
  <c r="AG109" i="1"/>
  <c r="AB109" i="1"/>
  <c r="AL102" i="1"/>
  <c r="AK103" i="2"/>
  <c r="AK103" i="1"/>
  <c r="Q124" i="1"/>
  <c r="AL105" i="1"/>
  <c r="P124" i="1"/>
  <c r="AK105" i="1"/>
  <c r="E241" i="4"/>
  <c r="E248" i="4" s="1"/>
  <c r="E122" i="4"/>
  <c r="D122" i="4"/>
  <c r="V235" i="3"/>
  <c r="AM183" i="2"/>
  <c r="Q122" i="2"/>
  <c r="K128" i="2"/>
  <c r="Q126" i="2"/>
  <c r="E128" i="2"/>
  <c r="O128" i="2"/>
  <c r="P122" i="1"/>
  <c r="Q122" i="1"/>
  <c r="AM50" i="1"/>
  <c r="AM50" i="2"/>
  <c r="W235" i="3"/>
  <c r="J235" i="3"/>
  <c r="S235" i="3"/>
  <c r="Q116" i="3"/>
  <c r="J128" i="2"/>
  <c r="Q259" i="2"/>
  <c r="E254" i="2"/>
  <c r="E261" i="2" s="1"/>
  <c r="Q255" i="1"/>
  <c r="H261" i="2"/>
  <c r="R235" i="3"/>
  <c r="B248" i="4"/>
  <c r="Q127" i="2"/>
  <c r="Q124" i="2"/>
  <c r="AJ33" i="1"/>
  <c r="AK222" i="2"/>
  <c r="D248" i="4"/>
  <c r="N235" i="3"/>
  <c r="I235" i="3"/>
  <c r="Q127" i="1"/>
  <c r="I261" i="1"/>
  <c r="Q260" i="2"/>
  <c r="Q121" i="2"/>
  <c r="M128" i="2"/>
  <c r="P255" i="2"/>
  <c r="P127" i="2"/>
  <c r="P122" i="2"/>
  <c r="N128" i="2"/>
  <c r="P260" i="2"/>
  <c r="Q126" i="1"/>
  <c r="AM49" i="2"/>
  <c r="Q125" i="1"/>
  <c r="C128" i="2"/>
  <c r="AJ33" i="2"/>
  <c r="AM48" i="1"/>
  <c r="Q228" i="3"/>
  <c r="Q235" i="3" s="1"/>
  <c r="P121" i="2"/>
  <c r="AL26" i="2"/>
  <c r="Q121" i="1"/>
  <c r="L128" i="1"/>
  <c r="L128" i="2"/>
  <c r="P125" i="2"/>
  <c r="P126" i="2"/>
  <c r="Q257" i="1"/>
  <c r="P257" i="1"/>
  <c r="C122" i="4"/>
  <c r="P259" i="1"/>
  <c r="K235" i="3"/>
  <c r="M235" i="3"/>
  <c r="B122" i="4"/>
  <c r="B128" i="2"/>
  <c r="E261" i="1"/>
  <c r="Q258" i="1"/>
  <c r="U235" i="3"/>
  <c r="U116" i="3"/>
  <c r="I116" i="3"/>
  <c r="O235" i="3"/>
  <c r="I128" i="2"/>
  <c r="Q255" i="2"/>
  <c r="Q258" i="2"/>
  <c r="G128" i="2"/>
  <c r="F128" i="2"/>
  <c r="P124" i="2"/>
  <c r="D128" i="2"/>
  <c r="P258" i="1"/>
  <c r="P255" i="1"/>
  <c r="G261" i="1"/>
  <c r="M261" i="1"/>
  <c r="Q259" i="1"/>
  <c r="Q260" i="1"/>
  <c r="N261" i="1"/>
  <c r="F261" i="1"/>
  <c r="J261" i="1"/>
  <c r="H261" i="1"/>
  <c r="G128" i="1"/>
  <c r="O261" i="1"/>
  <c r="C261" i="1"/>
  <c r="C248" i="4"/>
  <c r="G116" i="3"/>
  <c r="G235" i="3"/>
  <c r="X235" i="3"/>
  <c r="T235" i="3"/>
  <c r="P235" i="3"/>
  <c r="L235" i="3"/>
  <c r="H235" i="3"/>
  <c r="L116" i="3"/>
  <c r="V116" i="3"/>
  <c r="N116" i="3"/>
  <c r="J116" i="3"/>
  <c r="W116" i="3"/>
  <c r="S116" i="3"/>
  <c r="O116" i="3"/>
  <c r="K116" i="3"/>
  <c r="X116" i="3"/>
  <c r="P116" i="3"/>
  <c r="H116" i="3"/>
  <c r="T116" i="3"/>
  <c r="R116" i="3"/>
  <c r="M116" i="3"/>
  <c r="I261" i="2"/>
  <c r="P259" i="2"/>
  <c r="M261" i="2"/>
  <c r="Q257" i="2"/>
  <c r="P258" i="2"/>
  <c r="H128" i="2"/>
  <c r="B254" i="2"/>
  <c r="F254" i="2"/>
  <c r="F261" i="2" s="1"/>
  <c r="J254" i="2"/>
  <c r="J261" i="2" s="1"/>
  <c r="N254" i="2"/>
  <c r="N261" i="2" s="1"/>
  <c r="D257" i="2"/>
  <c r="L257" i="2"/>
  <c r="L261" i="2" s="1"/>
  <c r="Q125" i="2"/>
  <c r="C254" i="2"/>
  <c r="G254" i="2"/>
  <c r="G261" i="2" s="1"/>
  <c r="K254" i="2"/>
  <c r="K261" i="2" s="1"/>
  <c r="O254" i="2"/>
  <c r="O261" i="2" s="1"/>
  <c r="L261" i="1"/>
  <c r="K261" i="1"/>
  <c r="Q254" i="1"/>
  <c r="D261" i="1"/>
  <c r="P254" i="1"/>
  <c r="P121" i="1"/>
  <c r="E128" i="1"/>
  <c r="H128" i="1"/>
  <c r="O128" i="1"/>
  <c r="D128" i="1"/>
  <c r="P126" i="1"/>
  <c r="N128" i="1"/>
  <c r="M128" i="1"/>
  <c r="J128" i="1"/>
  <c r="I128" i="1"/>
  <c r="P125" i="1"/>
  <c r="K128" i="1"/>
  <c r="C128" i="1"/>
  <c r="F128" i="1"/>
  <c r="AL26" i="1"/>
  <c r="AM46" i="1"/>
  <c r="AM49" i="1"/>
  <c r="AQ186" i="3" l="1"/>
  <c r="BQ168" i="3"/>
  <c r="AO186" i="3"/>
  <c r="BO168" i="3"/>
  <c r="AK186" i="3"/>
  <c r="BK168" i="3"/>
  <c r="AJ186" i="3"/>
  <c r="BJ168" i="3"/>
  <c r="AY186" i="3"/>
  <c r="BY168" i="3"/>
  <c r="AS186" i="3"/>
  <c r="BS168" i="3"/>
  <c r="AI186" i="3"/>
  <c r="BI168" i="3"/>
  <c r="AV186" i="3"/>
  <c r="BV168" i="3"/>
  <c r="AU186" i="3"/>
  <c r="BU168" i="3"/>
  <c r="AT186" i="3"/>
  <c r="BT168" i="3"/>
  <c r="AM186" i="3"/>
  <c r="BM168" i="3"/>
  <c r="AP186" i="3"/>
  <c r="AN186" i="3"/>
  <c r="AM163" i="1"/>
  <c r="AK185" i="2"/>
  <c r="AM164" i="1"/>
  <c r="AK52" i="2"/>
  <c r="AK52" i="1"/>
  <c r="AM45" i="2"/>
  <c r="AM51" i="2"/>
  <c r="AM48" i="2"/>
  <c r="AM46" i="2"/>
  <c r="AL109" i="2"/>
  <c r="AM106" i="2"/>
  <c r="AM107" i="2"/>
  <c r="AM181" i="2"/>
  <c r="AM178" i="2"/>
  <c r="AM184" i="2"/>
  <c r="AM179" i="2"/>
  <c r="AM182" i="2"/>
  <c r="AL185" i="2"/>
  <c r="AM165" i="1"/>
  <c r="AM162" i="1"/>
  <c r="AL166" i="1"/>
  <c r="AM160" i="1"/>
  <c r="AK166" i="1"/>
  <c r="AM159" i="1"/>
  <c r="AM45" i="1"/>
  <c r="AM241" i="1"/>
  <c r="AM239" i="1"/>
  <c r="AM236" i="1"/>
  <c r="AM235" i="1"/>
  <c r="AM238" i="1"/>
  <c r="AL242" i="1"/>
  <c r="AK242" i="1"/>
  <c r="AM240" i="1"/>
  <c r="AM103" i="2"/>
  <c r="AK109" i="2"/>
  <c r="AM105" i="1"/>
  <c r="AM102" i="2"/>
  <c r="AM107" i="1"/>
  <c r="AM108" i="2"/>
  <c r="AM108" i="1"/>
  <c r="AM105" i="2"/>
  <c r="AM102" i="1"/>
  <c r="AM106" i="1"/>
  <c r="AL109" i="1"/>
  <c r="AK109" i="1"/>
  <c r="AM103" i="1"/>
  <c r="AM222" i="2"/>
  <c r="R259" i="2"/>
  <c r="R122" i="2"/>
  <c r="R126" i="2"/>
  <c r="R124" i="2"/>
  <c r="R255" i="1"/>
  <c r="R127" i="2"/>
  <c r="R260" i="2"/>
  <c r="AL33" i="2"/>
  <c r="P257" i="2"/>
  <c r="R257" i="2" s="1"/>
  <c r="R122" i="1"/>
  <c r="R125" i="1"/>
  <c r="R255" i="2"/>
  <c r="R121" i="2"/>
  <c r="R126" i="1"/>
  <c r="R124" i="1"/>
  <c r="Q128" i="1"/>
  <c r="R257" i="1"/>
  <c r="R125" i="2"/>
  <c r="R121" i="1"/>
  <c r="R259" i="1"/>
  <c r="R258" i="1"/>
  <c r="R258" i="2"/>
  <c r="Q128" i="2"/>
  <c r="P128" i="2"/>
  <c r="Q261" i="1"/>
  <c r="D261" i="2"/>
  <c r="B261" i="2"/>
  <c r="P254" i="2"/>
  <c r="C261" i="2"/>
  <c r="Q254" i="2"/>
  <c r="Q261" i="2" s="1"/>
  <c r="R254" i="1"/>
  <c r="AM52" i="2" l="1"/>
  <c r="AM109" i="2"/>
  <c r="AM185" i="2"/>
  <c r="AM166" i="1"/>
  <c r="AM242" i="1"/>
  <c r="AM109" i="1"/>
  <c r="R128" i="2"/>
  <c r="P261" i="2"/>
  <c r="R254" i="2"/>
  <c r="R261" i="2" s="1"/>
  <c r="P127" i="1"/>
  <c r="P128" i="1" s="1"/>
  <c r="B127" i="1"/>
  <c r="B128" i="1" s="1"/>
  <c r="AL33" i="1" l="1"/>
  <c r="AM51" i="1"/>
  <c r="B260" i="1"/>
  <c r="R127" i="1"/>
  <c r="R128" i="1" s="1"/>
  <c r="AM52" i="1" l="1"/>
  <c r="P260" i="1"/>
  <c r="B261" i="1"/>
  <c r="R260" i="1" l="1"/>
  <c r="R261" i="1" s="1"/>
  <c r="P261" i="1"/>
</calcChain>
</file>

<file path=xl/sharedStrings.xml><?xml version="1.0" encoding="utf-8"?>
<sst xmlns="http://schemas.openxmlformats.org/spreadsheetml/2006/main" count="3045" uniqueCount="161">
  <si>
    <t xml:space="preserve">إبـــاحــات بــنـــاء كـــــــبــــــــــــــــــرى </t>
  </si>
  <si>
    <t xml:space="preserve">البلدية </t>
  </si>
  <si>
    <t>سكني</t>
  </si>
  <si>
    <t>تجاري</t>
  </si>
  <si>
    <t>سكني تجاري</t>
  </si>
  <si>
    <t>صناعي</t>
  </si>
  <si>
    <t>سياحي</t>
  </si>
  <si>
    <t>زراعي</t>
  </si>
  <si>
    <t>حكومي</t>
  </si>
  <si>
    <t>الإجمالي</t>
  </si>
  <si>
    <t xml:space="preserve"> العام </t>
  </si>
  <si>
    <t>جديد</t>
  </si>
  <si>
    <t>تجديد</t>
  </si>
  <si>
    <t>ابراء</t>
  </si>
  <si>
    <t>المضيبي</t>
  </si>
  <si>
    <t xml:space="preserve">بدية  </t>
  </si>
  <si>
    <t>القابل</t>
  </si>
  <si>
    <t>وادي بنى خالد</t>
  </si>
  <si>
    <t>دماء والطائيين</t>
  </si>
  <si>
    <t xml:space="preserve">المجموع </t>
  </si>
  <si>
    <t>رئيـــس القسم</t>
  </si>
  <si>
    <t>مديـــــر الدائرة</t>
  </si>
  <si>
    <t>يعتمد/ المدير العام</t>
  </si>
  <si>
    <t xml:space="preserve">إبـــاحــات بــنـــاء صـــــــغــــــــــــــــرى </t>
  </si>
  <si>
    <t xml:space="preserve">الخــــــــــــــدمـــــــــــــات ( 1 ) </t>
  </si>
  <si>
    <t>طلب إباحة بناء</t>
  </si>
  <si>
    <t>تسليم علائم</t>
  </si>
  <si>
    <t>شهادة إتمام بناء (خاص)</t>
  </si>
  <si>
    <t>شهادة إتمام بناء (حكومي)</t>
  </si>
  <si>
    <t>خاص</t>
  </si>
  <si>
    <t>كبرى</t>
  </si>
  <si>
    <t>صغرى</t>
  </si>
  <si>
    <t>تصريح حفر</t>
  </si>
  <si>
    <t>كلي</t>
  </si>
  <si>
    <t>جزئي</t>
  </si>
  <si>
    <t>بدية</t>
  </si>
  <si>
    <t>المجموع</t>
  </si>
  <si>
    <t xml:space="preserve">الخـــــــدمـــــــــــــــــــــات ( 2 ) </t>
  </si>
  <si>
    <t>البلدية</t>
  </si>
  <si>
    <t>معاينة فنية</t>
  </si>
  <si>
    <t>المخالفات</t>
  </si>
  <si>
    <t>إنذار</t>
  </si>
  <si>
    <t>تعهد بالإزالة</t>
  </si>
  <si>
    <t>محضر مخالفة</t>
  </si>
  <si>
    <t>إبراء</t>
  </si>
  <si>
    <t xml:space="preserve">وادي بنى خالد </t>
  </si>
  <si>
    <t xml:space="preserve">دماء والطائيين </t>
  </si>
  <si>
    <t>طلب توصيل خدمة</t>
  </si>
  <si>
    <t>ماء</t>
  </si>
  <si>
    <t>كهرباء</t>
  </si>
  <si>
    <t>استمارة تصريح الحفر</t>
  </si>
  <si>
    <t>سناو</t>
  </si>
  <si>
    <t xml:space="preserve">سناو  </t>
  </si>
  <si>
    <t xml:space="preserve">دماء والطائيين  </t>
  </si>
  <si>
    <t>وادي بني خالد</t>
  </si>
  <si>
    <t xml:space="preserve">وادي بني خالد </t>
  </si>
  <si>
    <t>وادي  بني خالد</t>
  </si>
  <si>
    <t>البلديات</t>
  </si>
  <si>
    <t xml:space="preserve">الإجمالي العام </t>
  </si>
  <si>
    <t xml:space="preserve">الإجمالي </t>
  </si>
  <si>
    <t>دماءوالطائين</t>
  </si>
  <si>
    <t>تعهد باالإزالة</t>
  </si>
  <si>
    <r>
      <rPr>
        <b/>
        <sz val="18"/>
        <color rgb="FF0000FF"/>
        <rFont val="HASOOB"/>
        <charset val="178"/>
      </rPr>
      <t>التقرير السنوي</t>
    </r>
    <r>
      <rPr>
        <b/>
        <sz val="18"/>
        <color theme="1"/>
        <rFont val="HASOOB"/>
        <charset val="178"/>
      </rPr>
      <t xml:space="preserve"> للشؤون الفنية لعام </t>
    </r>
    <r>
      <rPr>
        <b/>
        <sz val="18"/>
        <color rgb="FF0000FF"/>
        <rFont val="HASOOB"/>
        <charset val="178"/>
      </rPr>
      <t>2024 م</t>
    </r>
  </si>
  <si>
    <t xml:space="preserve">أنشطة الإباحات الكبرى المنجزة في محافظة  شمال الشرقية  (  خلال الربع السنوي الرابع لعام 2024 م ) </t>
  </si>
  <si>
    <t>الاباحات الصغرى من لشهر يناير وفبراير 2024 م</t>
  </si>
  <si>
    <r>
      <t xml:space="preserve">التقرير الشهري للشؤون الفنية لشهري </t>
    </r>
    <r>
      <rPr>
        <b/>
        <sz val="18"/>
        <rFont val="HASOOB"/>
        <charset val="178"/>
      </rPr>
      <t>يناينر و فبراير 2024 م</t>
    </r>
  </si>
  <si>
    <t>مديـــــر دائرة الشؤون الفنية</t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</si>
  <si>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يناير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</si>
  <si>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فبراير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</si>
  <si>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مارس 2025 م</t>
    </r>
  </si>
  <si>
    <t xml:space="preserve">أنشطة الإباحات الكبرى المنجزة في محافظة شمال الشرقية (  خلال الربع السنوي الأول لعام 2025 م ) </t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</si>
  <si>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إبريل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</si>
  <si>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يونيو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</si>
  <si>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مايو 2025 م</t>
    </r>
  </si>
  <si>
    <t xml:space="preserve">أنشطة الإباحات الكبرى المنجزة في محافظة  شمال الشرقية  (  خلال الربع السنوي الثاني لعام 2025 م ) </t>
  </si>
  <si>
    <r>
      <t xml:space="preserve">التقرير </t>
    </r>
    <r>
      <rPr>
        <b/>
        <sz val="18"/>
        <color rgb="FF0000FF"/>
        <rFont val="HASOOB"/>
        <charset val="178"/>
      </rPr>
      <t>النصف سنوي</t>
    </r>
    <r>
      <rPr>
        <b/>
        <sz val="18"/>
        <color theme="1"/>
        <rFont val="HASOOB"/>
        <charset val="178"/>
      </rPr>
      <t xml:space="preserve"> للشؤون الفنية لعام</t>
    </r>
    <r>
      <rPr>
        <b/>
        <sz val="18"/>
        <color rgb="FF0000FF"/>
        <rFont val="HASOOB"/>
        <charset val="178"/>
      </rPr>
      <t xml:space="preserve"> 2025 م</t>
    </r>
  </si>
  <si>
    <t xml:space="preserve">أنشطة الإباحات الصغرى المنجزة في محافظة شمال الشرقية (  خلال الربع السنوي الأول لعام 2025 م ) </t>
  </si>
  <si>
    <t xml:space="preserve">أنشطة الإباحات الصغرى المنجزة في محافظة شمال الشرقية (  خلال الربع السنوي الثاني لعام 2025 م ) </t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</si>
  <si>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يوليو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</si>
  <si>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أغسطس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</si>
  <si>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سبتمبر 2025 م</t>
    </r>
  </si>
  <si>
    <t xml:space="preserve">أنشطة الإباحات الصغرى المنجزة في محافظة شمال الشرقية (  خلال الربع السنوي الثالث لعام 2025 م ) </t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</si>
  <si>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أكتوبر 2025 م</t>
    </r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</si>
  <si>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نوفمبر 2025 م</t>
    </r>
  </si>
  <si>
    <t xml:space="preserve">أنشطة الإباحات الصغرى المنجزة في محافظة شمال الشرقية (  خلال الربع السنوي الرابع لعام 2025 م ) </t>
  </si>
  <si>
    <r>
      <t xml:space="preserve">التقرير الشهري للشؤون الفنية لشهر </t>
    </r>
    <r>
      <rPr>
        <b/>
        <sz val="18"/>
        <color rgb="FF0000FF"/>
        <rFont val="HASOOB"/>
        <charset val="178"/>
      </rPr>
      <t>ديسمبر 2025 م</t>
    </r>
  </si>
  <si>
    <r>
      <rPr>
        <b/>
        <sz val="16"/>
        <color rgb="FF0000FF"/>
        <rFont val="HASOOB"/>
        <charset val="178"/>
      </rPr>
      <t>التقرير السنوي</t>
    </r>
    <r>
      <rPr>
        <b/>
        <sz val="16"/>
        <color theme="1"/>
        <rFont val="HASOOB"/>
        <charset val="178"/>
      </rPr>
      <t xml:space="preserve"> للشؤون الفنية </t>
    </r>
    <r>
      <rPr>
        <b/>
        <sz val="16"/>
        <color rgb="FF0000FF"/>
        <rFont val="HASOOB"/>
        <charset val="178"/>
      </rPr>
      <t>لعام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</si>
  <si>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ديسمبر 2025 م</t>
    </r>
  </si>
  <si>
    <t xml:space="preserve">أنشطة الخدمات ( 1 ) المنجزة في محافظة شمال الشرقية  (  خلال الربع السنوي الرابع لعام  2025 م ) </t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</si>
  <si>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نوفمبر 2025 م</t>
    </r>
  </si>
  <si>
    <t xml:space="preserve">أنشطة الخدمات ( 1 ) المنجزة في محافظة شمال الشرقية  (يناير- أكتوبر) لعام  2025 م </t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</si>
  <si>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أكتوبر 2025 م</t>
    </r>
  </si>
  <si>
    <t xml:space="preserve">أنشطة الخدمات ( 1 ) المنجزة في محافظة شمال الشرقية  (  خلال الربع السنوي الثالث لعام  2025 م ) </t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</si>
  <si>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سبتمبر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</si>
  <si>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يوليو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</si>
  <si>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أغسطس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</si>
  <si>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يناير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</si>
  <si>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فبراير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</si>
  <si>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مارس 2025 م</t>
    </r>
  </si>
  <si>
    <t xml:space="preserve">أنشطة الخدمات ( 1 ) المنجزة في محافظة شمال الشرقية  (  خلال الربع السنوي الاول  لعام 2025 م ) </t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</si>
  <si>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إبريل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</si>
  <si>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مايو 2025 م</t>
    </r>
  </si>
  <si>
    <r>
      <t xml:space="preserve">التقرير الشهري للشؤون الفنية لشهر </t>
    </r>
    <r>
      <rPr>
        <b/>
        <sz val="16"/>
        <color rgb="FF0000FF"/>
        <rFont val="HASOOB"/>
        <charset val="178"/>
      </rPr>
      <t>يونيو 2025 م</t>
    </r>
  </si>
  <si>
    <t xml:space="preserve">أنشطة الخدمات ( 1 ) المنجزة في محافظة شمال الشرقية  (  خلال الربع السنوي الثاني لعام 2025 م ) </t>
  </si>
  <si>
    <r>
      <t xml:space="preserve">التقرير </t>
    </r>
    <r>
      <rPr>
        <b/>
        <sz val="16"/>
        <color rgb="FF0000FF"/>
        <rFont val="HASOOB"/>
        <charset val="178"/>
      </rPr>
      <t>النصف سنوي</t>
    </r>
    <r>
      <rPr>
        <b/>
        <sz val="16"/>
        <color theme="1"/>
        <rFont val="HASOOB"/>
        <charset val="178"/>
      </rPr>
      <t xml:space="preserve"> للشؤون الفنية لعام</t>
    </r>
    <r>
      <rPr>
        <b/>
        <sz val="16"/>
        <color rgb="FF0000FF"/>
        <rFont val="HASOOB"/>
        <charset val="178"/>
      </rPr>
      <t xml:space="preserve"> 2025 م</t>
    </r>
  </si>
  <si>
    <r>
      <t>التقرير الشهري للشؤون الفنية لشهر فبراير</t>
    </r>
    <r>
      <rPr>
        <b/>
        <sz val="16"/>
        <color rgb="FF0000FF"/>
        <rFont val="HASOOB"/>
        <charset val="178"/>
      </rPr>
      <t xml:space="preserve"> 2025 م</t>
    </r>
  </si>
  <si>
    <t xml:space="preserve">أنشطة الخدمات (2 ) المنجزة في محافظة شمال الشرقية (  خلال الربع السنوي الأول لعام 2025 م ) </t>
  </si>
  <si>
    <t xml:space="preserve">أنشطة الخدمات (2 ) المنجزة في محافظة شمال الشرقية (  خلال الربع السنوي الثاني لعام 2025 م ) </t>
  </si>
  <si>
    <r>
      <rPr>
        <b/>
        <sz val="16"/>
        <color rgb="FF0000FF"/>
        <rFont val="HASOOB"/>
        <charset val="178"/>
      </rPr>
      <t>التقرير النصف سنوي</t>
    </r>
    <r>
      <rPr>
        <b/>
        <sz val="16"/>
        <color theme="1"/>
        <rFont val="HASOOB"/>
        <charset val="178"/>
      </rPr>
      <t xml:space="preserve"> للشؤون الفنية </t>
    </r>
    <r>
      <rPr>
        <b/>
        <sz val="16"/>
        <color rgb="FF0000FF"/>
        <rFont val="HASOOB"/>
        <charset val="178"/>
      </rPr>
      <t>لعام 2025 م</t>
    </r>
  </si>
  <si>
    <t xml:space="preserve">أنشطة الخدمات (2 ) المنجزة في محافظة شمال الشرقية (  خلال الربع السنوي الثالث لعام 2025 م ) </t>
  </si>
  <si>
    <t xml:space="preserve">أنشطة الخدمات (2 ) المنجزة في محافظة شمال الشرقية (يناير-أكتوبر  ) لعام 2025 م </t>
  </si>
  <si>
    <t xml:space="preserve">أنشطة الخدمات (2 ) المنجزة في محافظة شمال الشرقية (  خلال الربع السنوي الرابع لعام 2025 م ) </t>
  </si>
  <si>
    <t>دائرة الشؤون الفنية</t>
  </si>
  <si>
    <t>اسم مجموعة البيانات</t>
  </si>
  <si>
    <t>الدورية</t>
  </si>
  <si>
    <t>تاريخ النشر</t>
  </si>
  <si>
    <t>تاريخ التعديل إن وجد</t>
  </si>
  <si>
    <t>رقم التواصل</t>
  </si>
  <si>
    <t>صيغة الملف</t>
  </si>
  <si>
    <t>الفترة المرجعية للبيانات</t>
  </si>
  <si>
    <t>التغطية الجغرافية للبيانات</t>
  </si>
  <si>
    <t>المصدر</t>
  </si>
  <si>
    <t xml:space="preserve">بيانات دائرة الشؤون الفنية في محافظة شمال الشرقية </t>
  </si>
  <si>
    <t>وصف مجموعة البيانات</t>
  </si>
  <si>
    <t>الفئة</t>
  </si>
  <si>
    <t>الكلمات المفتاحية</t>
  </si>
  <si>
    <t xml:space="preserve">إباحات , كبرى , صغرى، خدمات </t>
  </si>
  <si>
    <t>لا يوجد</t>
  </si>
  <si>
    <t>اسم نقطة الاتصال</t>
  </si>
  <si>
    <t>البريد الإلكتروني</t>
  </si>
  <si>
    <t>Excel</t>
  </si>
  <si>
    <t xml:space="preserve">سلطنة عمان ، محافظة شمال الشرقية </t>
  </si>
  <si>
    <t>مؤشرات إجمالية</t>
  </si>
  <si>
    <t xml:space="preserve">اللغة </t>
  </si>
  <si>
    <t>العربية</t>
  </si>
  <si>
    <t>م</t>
  </si>
  <si>
    <t>اسم المتغير</t>
  </si>
  <si>
    <t>وصف المتغير</t>
  </si>
  <si>
    <t>نوع البيانات</t>
  </si>
  <si>
    <t>مستوى الإلزامية</t>
  </si>
  <si>
    <t>اسم الولاية</t>
  </si>
  <si>
    <t xml:space="preserve">يوضح اسم الولاية التابعة لمحافظة شمال الشرقية </t>
  </si>
  <si>
    <t>نص</t>
  </si>
  <si>
    <t>إجباري</t>
  </si>
  <si>
    <t>طلب إباحة</t>
  </si>
  <si>
    <t>عدد الاباحات الكبرى والصغرى و الخدمات</t>
  </si>
  <si>
    <t>رقم</t>
  </si>
  <si>
    <t xml:space="preserve">استعمال الارض </t>
  </si>
  <si>
    <t>نوع الاستعمال( سكني /تجاري/صناعي / زراعي )</t>
  </si>
  <si>
    <t xml:space="preserve">نوع البناء </t>
  </si>
  <si>
    <t xml:space="preserve">يحدد نوعية استعمال الارض </t>
  </si>
  <si>
    <t xml:space="preserve">التراخيص </t>
  </si>
  <si>
    <t xml:space="preserve">عدد التراخيص البناء في الموقع </t>
  </si>
  <si>
    <t xml:space="preserve">أنشطة الإباحات الكبرى المنجزة في محافظة  شمال الشرقية  (  خلال الربع السنوي الثالث لعام 2025 م ) </t>
  </si>
  <si>
    <r>
      <rPr>
        <b/>
        <sz val="18"/>
        <color rgb="FF0000FF"/>
        <rFont val="HASOOB"/>
        <charset val="178"/>
      </rPr>
      <t>التقرير السنوي</t>
    </r>
    <r>
      <rPr>
        <b/>
        <sz val="18"/>
        <color theme="1"/>
        <rFont val="HASOOB"/>
        <charset val="178"/>
      </rPr>
      <t xml:space="preserve"> للشؤون الفنية لعام </t>
    </r>
    <r>
      <rPr>
        <b/>
        <sz val="18"/>
        <color rgb="FF0000FF"/>
        <rFont val="HASOOB"/>
        <charset val="178"/>
      </rPr>
      <t>2025 م</t>
    </r>
  </si>
  <si>
    <t xml:space="preserve">أنشطة الإباحات الكبرى المنجزة في محافظة  شمال الشرقية  ( يناير-سبتمبر)  لعام 2025 م </t>
  </si>
  <si>
    <t xml:space="preserve">أنشطة الإباحات الصغرى المنجزة في محافظة شمال الشرقية (  يناير-سبتمبر )  لعام 2025 م </t>
  </si>
  <si>
    <t>بلدية شمال الشرقية - دائرة الشؤون الفنية</t>
  </si>
  <si>
    <t xml:space="preserve">مدير دائرة الشؤون الفنية </t>
  </si>
  <si>
    <t xml:space="preserve">بيانات الشؤون الفنية التي تشمل (تقاريرإباحات البناء الكبرى وإباحات البناء الصغرى و الخدمات (توصيل كهرباء و ماء) والمعاينات الفنية والمخالفات الفنية </t>
  </si>
  <si>
    <t>سنوية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</si>
</sst>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3" x14ac:knownFonts="1">
    <font>
      <sz val="11"/>
      <color theme="1"/>
      <name val="Calibri"/>
      <family val="2"/>
      <charset val="178"/>
      <scheme val="minor"/>
    </font>
    <font>
      <b/>
      <sz val="16"/>
      <color theme="1"/>
      <name val="HASOOB"/>
      <charset val="178"/>
    </font>
    <font>
      <sz val="16"/>
      <color theme="1"/>
      <name val="HASOOB"/>
      <charset val="178"/>
    </font>
    <font>
      <sz val="16"/>
      <color theme="1"/>
      <name val="Calibri"/>
      <family val="2"/>
      <charset val="178"/>
      <scheme val="minor"/>
    </font>
    <font>
      <b/>
      <sz val="16"/>
      <color rgb="FFC00000"/>
      <name val="HASOOB"/>
      <charset val="178"/>
    </font>
    <font>
      <sz val="16"/>
      <color rgb="FF0000FF"/>
      <name val="HASOOB"/>
      <charset val="178"/>
    </font>
    <font>
      <sz val="18"/>
      <color theme="1"/>
      <name val="HASOOB"/>
      <charset val="178"/>
    </font>
    <font>
      <b/>
      <sz val="18"/>
      <color theme="1"/>
      <name val="HASOOB"/>
      <charset val="178"/>
    </font>
    <font>
      <b/>
      <sz val="18"/>
      <color rgb="FFC00000"/>
      <name val="HASOOB"/>
      <charset val="178"/>
    </font>
    <font>
      <sz val="18"/>
      <color rgb="FF0000FF"/>
      <name val="HASOOB"/>
      <charset val="178"/>
    </font>
    <font>
      <sz val="14"/>
      <name val="Arial"/>
      <family val="2"/>
    </font>
    <font>
      <b/>
      <sz val="16"/>
      <color rgb="FF0070C0"/>
      <name val="Arial"/>
      <family val="2"/>
    </font>
    <font>
      <b/>
      <sz val="14"/>
      <color rgb="FF0070C0"/>
      <name val="Arial"/>
      <family val="2"/>
    </font>
    <font>
      <b/>
      <sz val="18"/>
      <color rgb="FF0000FF"/>
      <name val="HASOOB"/>
      <charset val="178"/>
    </font>
    <font>
      <b/>
      <sz val="16"/>
      <color rgb="FF0000FF"/>
      <name val="HASOOB"/>
      <charset val="178"/>
    </font>
    <font>
      <sz val="16"/>
      <name val="Arial"/>
      <family val="2"/>
    </font>
    <font>
      <b/>
      <sz val="16"/>
      <name val="HASOOB"/>
      <charset val="178"/>
    </font>
    <font>
      <sz val="16"/>
      <name val="HASOOB"/>
      <charset val="178"/>
    </font>
    <font>
      <sz val="10"/>
      <name val="Arial"/>
      <family val="2"/>
    </font>
    <font>
      <b/>
      <sz val="22"/>
      <color rgb="FF0070C0"/>
      <name val="Monotype Koufi"/>
      <charset val="178"/>
    </font>
    <font>
      <b/>
      <sz val="20"/>
      <color indexed="12"/>
      <name val="Monotype Koufi"/>
      <charset val="178"/>
    </font>
    <font>
      <b/>
      <sz val="18"/>
      <name val="Monotype Koufi"/>
      <charset val="178"/>
    </font>
    <font>
      <b/>
      <sz val="18"/>
      <name val="Arial"/>
      <family val="2"/>
    </font>
    <font>
      <b/>
      <sz val="18"/>
      <color indexed="12"/>
      <name val="Monotype Koufi"/>
      <charset val="178"/>
    </font>
    <font>
      <sz val="14"/>
      <name val="Monotype Koufi"/>
      <charset val="178"/>
    </font>
    <font>
      <b/>
      <sz val="18"/>
      <name val="Arabic Transparent"/>
      <charset val="178"/>
    </font>
    <font>
      <sz val="22"/>
      <color indexed="10"/>
      <name val="Monotype Koufi"/>
      <charset val="178"/>
    </font>
    <font>
      <b/>
      <sz val="14"/>
      <name val="Monotype Koufi"/>
      <charset val="178"/>
    </font>
    <font>
      <b/>
      <sz val="20"/>
      <name val="Arabic Transparent"/>
      <charset val="178"/>
    </font>
    <font>
      <b/>
      <sz val="20"/>
      <name val="Arial"/>
      <family val="2"/>
    </font>
    <font>
      <b/>
      <sz val="22"/>
      <color rgb="FF7030A0"/>
      <name val="Arabic Transparent"/>
      <charset val="178"/>
    </font>
    <font>
      <b/>
      <sz val="22"/>
      <name val="Arabic Transparent"/>
      <charset val="178"/>
    </font>
    <font>
      <b/>
      <sz val="22"/>
      <name val="Arial"/>
      <family val="2"/>
    </font>
    <font>
      <b/>
      <sz val="24"/>
      <color rgb="FFC00000"/>
      <name val="HASOOB"/>
      <charset val="178"/>
    </font>
    <font>
      <b/>
      <sz val="20"/>
      <color rgb="FF0000FF"/>
      <name val="HASOOB"/>
      <charset val="178"/>
    </font>
    <font>
      <b/>
      <sz val="20"/>
      <color theme="3" tint="-0.499984740745262"/>
      <name val="Monotype Koufi"/>
      <charset val="178"/>
    </font>
    <font>
      <b/>
      <sz val="20"/>
      <name val="Monotype Koufi"/>
      <charset val="178"/>
    </font>
    <font>
      <sz val="20"/>
      <color indexed="10"/>
      <name val="Monotype Koufi"/>
      <charset val="178"/>
    </font>
    <font>
      <b/>
      <sz val="20"/>
      <color rgb="FF7030A0"/>
      <name val="Arabic Transparent"/>
      <charset val="178"/>
    </font>
    <font>
      <b/>
      <sz val="16"/>
      <name val="Monotype Koufi"/>
      <charset val="178"/>
    </font>
    <font>
      <b/>
      <sz val="18"/>
      <color indexed="10"/>
      <name val="Monotype Koufi"/>
      <charset val="178"/>
    </font>
    <font>
      <sz val="16"/>
      <name val="Monotype Koufi"/>
      <charset val="178"/>
    </font>
    <font>
      <b/>
      <sz val="26"/>
      <color theme="1"/>
      <name val="Calibri Light"/>
      <family val="1"/>
      <scheme val="major"/>
    </font>
    <font>
      <b/>
      <sz val="20"/>
      <color theme="1"/>
      <name val="Calibri Light"/>
      <family val="1"/>
      <scheme val="major"/>
    </font>
    <font>
      <b/>
      <sz val="20"/>
      <color theme="1"/>
      <name val="Calibri"/>
      <family val="2"/>
      <scheme val="minor"/>
    </font>
    <font>
      <b/>
      <sz val="18"/>
      <name val="HASOOB"/>
      <charset val="178"/>
    </font>
    <font>
      <sz val="22"/>
      <color theme="1"/>
      <name val="Calibri"/>
      <family val="2"/>
      <charset val="178"/>
      <scheme val="minor"/>
    </font>
    <font>
      <b/>
      <sz val="22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8"/>
      <name val="Calibri"/>
      <family val="2"/>
      <scheme val="minor"/>
    </font>
    <font>
      <b/>
      <sz val="18"/>
      <color rgb="FF663300"/>
      <name val="Calibri"/>
      <family val="2"/>
      <scheme val="minor"/>
    </font>
    <font>
      <b/>
      <sz val="18"/>
      <color theme="1" tint="4.9989318521683403E-2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gradientFill degree="90">
        <stop position="0">
          <color theme="5" tint="0.80001220740379042"/>
        </stop>
        <stop position="0.5">
          <color theme="8" tint="0.80001220740379042"/>
        </stop>
        <stop position="1">
          <color theme="5" tint="0.80001220740379042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DABFF"/>
      </left>
      <right style="dashed">
        <color rgb="FFCDABFF"/>
      </right>
      <top style="thin">
        <color rgb="FFCDABFF"/>
      </top>
      <bottom style="dashed">
        <color rgb="FFCDABFF"/>
      </bottom>
      <diagonal/>
    </border>
    <border>
      <left style="dashed">
        <color rgb="FFCDABFF"/>
      </left>
      <right style="dashed">
        <color rgb="FFCDABFF"/>
      </right>
      <top style="thin">
        <color rgb="FFCDABFF"/>
      </top>
      <bottom/>
      <diagonal/>
    </border>
    <border>
      <left style="dashed">
        <color rgb="FFCDABFF"/>
      </left>
      <right style="dashed">
        <color rgb="FFCDABFF"/>
      </right>
      <top style="thin">
        <color rgb="FFCDABFF"/>
      </top>
      <bottom style="thin">
        <color rgb="FFCDABFF"/>
      </bottom>
      <diagonal/>
    </border>
    <border>
      <left style="dashed">
        <color rgb="FFCDABFF"/>
      </left>
      <right style="thin">
        <color rgb="FFCDABFF"/>
      </right>
      <top style="thin">
        <color rgb="FFCDABFF"/>
      </top>
      <bottom/>
      <diagonal/>
    </border>
    <border>
      <left style="thin">
        <color rgb="FFCDABFF"/>
      </left>
      <right style="dashed">
        <color rgb="FFCDABFF"/>
      </right>
      <top style="dashed">
        <color rgb="FFCDABFF"/>
      </top>
      <bottom style="dashed">
        <color rgb="FFCDABFF"/>
      </bottom>
      <diagonal/>
    </border>
    <border>
      <left style="thin">
        <color rgb="FFCDABFF"/>
      </left>
      <right style="dashed">
        <color rgb="FFCDABFF"/>
      </right>
      <top/>
      <bottom style="thin">
        <color rgb="FFCDABFF"/>
      </bottom>
      <diagonal/>
    </border>
    <border>
      <left style="dashed">
        <color rgb="FFCDABFF"/>
      </left>
      <right style="dashed">
        <color rgb="FFCDABFF"/>
      </right>
      <top/>
      <bottom style="thin">
        <color rgb="FFCDABFF"/>
      </bottom>
      <diagonal/>
    </border>
    <border>
      <left style="dashed">
        <color rgb="FFCDABFF"/>
      </left>
      <right/>
      <top style="dashed">
        <color rgb="FFCDABFF"/>
      </top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dashed">
        <color rgb="FFCDABFF"/>
      </bottom>
      <diagonal/>
    </border>
    <border>
      <left style="dashed">
        <color rgb="FFCDABFF"/>
      </left>
      <right/>
      <top/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dashed">
        <color rgb="FFCDABFF"/>
      </top>
      <bottom style="dashed">
        <color rgb="FFCDABFF"/>
      </bottom>
      <diagonal/>
    </border>
    <border>
      <left style="thin">
        <color rgb="FFCDABFF"/>
      </left>
      <right style="thin">
        <color rgb="FFCDABFF"/>
      </right>
      <top/>
      <bottom style="thin">
        <color rgb="FFCDABFF"/>
      </bottom>
      <diagonal/>
    </border>
    <border>
      <left style="thin">
        <color rgb="FFCDABFF"/>
      </left>
      <right/>
      <top style="thin">
        <color rgb="FFCDABFF"/>
      </top>
      <bottom style="thin">
        <color rgb="FFCDABFF"/>
      </bottom>
      <diagonal/>
    </border>
  </borders>
  <cellStyleXfs count="4">
    <xf numFmtId="0" fontId="0" fillId="0" borderId="0"/>
    <xf numFmtId="0" fontId="18" fillId="0" borderId="0"/>
    <xf numFmtId="0" fontId="49" fillId="23" borderId="0" applyNumberFormat="0" applyBorder="0" applyAlignment="0" applyProtection="0"/>
    <xf numFmtId="0" fontId="48" fillId="24" borderId="0" applyNumberFormat="0" applyBorder="0" applyAlignment="0" applyProtection="0"/>
  </cellStyleXfs>
  <cellXfs count="19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Border="1" applyAlignment="1">
      <alignment horizontal="center"/>
    </xf>
    <xf numFmtId="0" fontId="5" fillId="5" borderId="12" xfId="0" applyFont="1" applyFill="1" applyBorder="1" applyAlignment="1">
      <alignment horizontal="center" vertical="center" readingOrder="2"/>
    </xf>
    <xf numFmtId="0" fontId="2" fillId="6" borderId="6" xfId="0" applyFont="1" applyFill="1" applyBorder="1" applyAlignment="1">
      <alignment horizontal="center" vertical="center" readingOrder="2"/>
    </xf>
    <xf numFmtId="0" fontId="2" fillId="4" borderId="6" xfId="0" applyFont="1" applyFill="1" applyBorder="1" applyAlignment="1">
      <alignment horizontal="center" vertical="center" readingOrder="2"/>
    </xf>
    <xf numFmtId="0" fontId="2" fillId="7" borderId="6" xfId="0" applyFont="1" applyFill="1" applyBorder="1" applyAlignment="1">
      <alignment horizontal="center" vertical="center" readingOrder="2"/>
    </xf>
    <xf numFmtId="0" fontId="5" fillId="5" borderId="14" xfId="0" applyFont="1" applyFill="1" applyBorder="1" applyAlignment="1">
      <alignment horizontal="center" vertical="center" readingOrder="2"/>
    </xf>
    <xf numFmtId="0" fontId="2" fillId="2" borderId="13" xfId="0" applyFont="1" applyFill="1" applyBorder="1" applyAlignment="1">
      <alignment horizontal="center" vertical="center" readingOrder="2"/>
    </xf>
    <xf numFmtId="0" fontId="1" fillId="0" borderId="6" xfId="0" applyFont="1" applyBorder="1" applyAlignment="1">
      <alignment horizontal="center" vertical="center" readingOrder="2"/>
    </xf>
    <xf numFmtId="0" fontId="1" fillId="5" borderId="14" xfId="0" applyFont="1" applyFill="1" applyBorder="1" applyAlignment="1">
      <alignment horizontal="center" vertical="center" readingOrder="2"/>
    </xf>
    <xf numFmtId="0" fontId="2" fillId="2" borderId="15" xfId="0" applyFont="1" applyFill="1" applyBorder="1" applyAlignment="1">
      <alignment horizontal="center" vertical="center" readingOrder="2"/>
    </xf>
    <xf numFmtId="0" fontId="1" fillId="0" borderId="16" xfId="0" applyFont="1" applyBorder="1" applyAlignment="1">
      <alignment horizontal="center" vertical="center" readingOrder="2"/>
    </xf>
    <xf numFmtId="0" fontId="6" fillId="6" borderId="6" xfId="0" applyFont="1" applyFill="1" applyBorder="1" applyAlignment="1">
      <alignment horizontal="center" vertical="center" readingOrder="2"/>
    </xf>
    <xf numFmtId="0" fontId="10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left"/>
    </xf>
    <xf numFmtId="0" fontId="14" fillId="8" borderId="17" xfId="0" applyFont="1" applyFill="1" applyBorder="1" applyAlignment="1">
      <alignment horizontal="center" vertical="center" readingOrder="2"/>
    </xf>
    <xf numFmtId="0" fontId="2" fillId="9" borderId="6" xfId="0" applyFont="1" applyFill="1" applyBorder="1" applyAlignment="1">
      <alignment horizontal="center" vertical="center" readingOrder="2"/>
    </xf>
    <xf numFmtId="0" fontId="2" fillId="11" borderId="6" xfId="0" applyFont="1" applyFill="1" applyBorder="1" applyAlignment="1">
      <alignment horizontal="center" vertical="center" readingOrder="2"/>
    </xf>
    <xf numFmtId="0" fontId="2" fillId="5" borderId="6" xfId="0" applyFont="1" applyFill="1" applyBorder="1" applyAlignment="1">
      <alignment horizontal="center" vertical="center" readingOrder="2"/>
    </xf>
    <xf numFmtId="0" fontId="2" fillId="5" borderId="4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" fillId="12" borderId="6" xfId="0" applyFont="1" applyFill="1" applyBorder="1" applyAlignment="1">
      <alignment horizontal="center" vertical="center" readingOrder="2"/>
    </xf>
    <xf numFmtId="0" fontId="14" fillId="8" borderId="6" xfId="0" applyFont="1" applyFill="1" applyBorder="1" applyAlignment="1">
      <alignment horizontal="center" vertical="center" readingOrder="2"/>
    </xf>
    <xf numFmtId="0" fontId="15" fillId="0" borderId="0" xfId="0" applyFont="1"/>
    <xf numFmtId="0" fontId="14" fillId="2" borderId="0" xfId="0" applyFont="1" applyFill="1" applyBorder="1" applyAlignment="1">
      <alignment horizontal="center" vertical="center" readingOrder="2"/>
    </xf>
    <xf numFmtId="0" fontId="14" fillId="8" borderId="0" xfId="0" applyFont="1" applyFill="1" applyBorder="1" applyAlignment="1">
      <alignment horizontal="center" vertical="center" readingOrder="2"/>
    </xf>
    <xf numFmtId="0" fontId="6" fillId="2" borderId="4" xfId="0" applyFont="1" applyFill="1" applyBorder="1" applyAlignment="1">
      <alignment horizontal="center" vertical="center" readingOrder="2"/>
    </xf>
    <xf numFmtId="0" fontId="6" fillId="0" borderId="6" xfId="0" applyFont="1" applyBorder="1" applyAlignment="1">
      <alignment horizontal="center" vertical="center" readingOrder="2"/>
    </xf>
    <xf numFmtId="0" fontId="6" fillId="6" borderId="4" xfId="0" applyFont="1" applyFill="1" applyBorder="1" applyAlignment="1">
      <alignment horizontal="center" vertical="center" readingOrder="2"/>
    </xf>
    <xf numFmtId="0" fontId="14" fillId="13" borderId="6" xfId="0" applyFont="1" applyFill="1" applyBorder="1" applyAlignment="1">
      <alignment horizontal="center" vertical="center" readingOrder="2"/>
    </xf>
    <xf numFmtId="0" fontId="16" fillId="14" borderId="6" xfId="0" applyFont="1" applyFill="1" applyBorder="1" applyAlignment="1">
      <alignment horizontal="center" vertical="center" readingOrder="2"/>
    </xf>
    <xf numFmtId="0" fontId="17" fillId="9" borderId="6" xfId="0" applyFont="1" applyFill="1" applyBorder="1" applyAlignment="1">
      <alignment horizontal="center" vertical="center" readingOrder="2"/>
    </xf>
    <xf numFmtId="0" fontId="17" fillId="11" borderId="6" xfId="0" applyFont="1" applyFill="1" applyBorder="1" applyAlignment="1">
      <alignment horizontal="center" vertical="center" readingOrder="2"/>
    </xf>
    <xf numFmtId="0" fontId="17" fillId="5" borderId="6" xfId="0" applyFont="1" applyFill="1" applyBorder="1" applyAlignment="1">
      <alignment horizontal="center" vertical="center" readingOrder="2"/>
    </xf>
    <xf numFmtId="0" fontId="17" fillId="5" borderId="4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23" fillId="19" borderId="28" xfId="1" applyFont="1" applyFill="1" applyBorder="1" applyAlignment="1">
      <alignment horizontal="center" vertical="center" readingOrder="2"/>
    </xf>
    <xf numFmtId="0" fontId="21" fillId="19" borderId="28" xfId="1" applyFont="1" applyFill="1" applyBorder="1" applyAlignment="1">
      <alignment horizontal="center" vertical="center" readingOrder="2"/>
    </xf>
    <xf numFmtId="0" fontId="21" fillId="17" borderId="25" xfId="1" applyFont="1" applyFill="1" applyBorder="1" applyAlignment="1">
      <alignment horizontal="center" vertical="center" readingOrder="2"/>
    </xf>
    <xf numFmtId="0" fontId="23" fillId="19" borderId="25" xfId="1" applyFont="1" applyFill="1" applyBorder="1" applyAlignment="1">
      <alignment horizontal="center" vertical="center" readingOrder="2"/>
    </xf>
    <xf numFmtId="0" fontId="24" fillId="15" borderId="29" xfId="1" applyFont="1" applyFill="1" applyBorder="1" applyAlignment="1">
      <alignment horizontal="center" vertical="center" readingOrder="2"/>
    </xf>
    <xf numFmtId="0" fontId="25" fillId="0" borderId="30" xfId="1" applyFont="1" applyFill="1" applyBorder="1" applyAlignment="1">
      <alignment horizontal="center" vertical="center" readingOrder="2"/>
    </xf>
    <xf numFmtId="0" fontId="24" fillId="15" borderId="31" xfId="1" applyFont="1" applyFill="1" applyBorder="1" applyAlignment="1">
      <alignment horizontal="center" vertical="center" readingOrder="2"/>
    </xf>
    <xf numFmtId="0" fontId="26" fillId="14" borderId="32" xfId="1" applyFont="1" applyFill="1" applyBorder="1" applyAlignment="1">
      <alignment horizontal="center" vertical="center" readingOrder="2"/>
    </xf>
    <xf numFmtId="0" fontId="25" fillId="17" borderId="30" xfId="1" applyFont="1" applyFill="1" applyBorder="1" applyAlignment="1">
      <alignment horizontal="center" vertical="center" readingOrder="2"/>
    </xf>
    <xf numFmtId="0" fontId="25" fillId="19" borderId="30" xfId="1" applyFont="1" applyFill="1" applyBorder="1" applyAlignment="1">
      <alignment horizontal="center" vertical="center" readingOrder="2"/>
    </xf>
    <xf numFmtId="0" fontId="25" fillId="18" borderId="30" xfId="1" applyFont="1" applyFill="1" applyBorder="1" applyAlignment="1">
      <alignment horizontal="center" vertical="center" readingOrder="2"/>
    </xf>
    <xf numFmtId="0" fontId="21" fillId="19" borderId="27" xfId="1" applyFont="1" applyFill="1" applyBorder="1" applyAlignment="1">
      <alignment horizontal="center" vertical="center" readingOrder="2"/>
    </xf>
    <xf numFmtId="0" fontId="29" fillId="18" borderId="26" xfId="1" applyFont="1" applyFill="1" applyBorder="1" applyAlignment="1">
      <alignment horizontal="center" vertical="center" readingOrder="2"/>
    </xf>
    <xf numFmtId="0" fontId="30" fillId="14" borderId="3" xfId="1" applyFont="1" applyFill="1" applyBorder="1" applyAlignment="1">
      <alignment horizontal="center" vertical="center" readingOrder="2"/>
    </xf>
    <xf numFmtId="0" fontId="30" fillId="14" borderId="18" xfId="1" applyFont="1" applyFill="1" applyBorder="1" applyAlignment="1">
      <alignment horizontal="center" vertical="center" readingOrder="2"/>
    </xf>
    <xf numFmtId="0" fontId="30" fillId="14" borderId="1" xfId="1" applyFont="1" applyFill="1" applyBorder="1" applyAlignment="1">
      <alignment horizontal="center" vertical="center" readingOrder="2"/>
    </xf>
    <xf numFmtId="0" fontId="31" fillId="17" borderId="32" xfId="1" applyFont="1" applyFill="1" applyBorder="1" applyAlignment="1">
      <alignment horizontal="center" vertical="center" readingOrder="2"/>
    </xf>
    <xf numFmtId="0" fontId="31" fillId="19" borderId="32" xfId="1" applyFont="1" applyFill="1" applyBorder="1" applyAlignment="1">
      <alignment horizontal="center" vertical="center" readingOrder="2"/>
    </xf>
    <xf numFmtId="0" fontId="34" fillId="13" borderId="6" xfId="0" applyFont="1" applyFill="1" applyBorder="1" applyAlignment="1">
      <alignment horizontal="center" vertical="center" readingOrder="2"/>
    </xf>
    <xf numFmtId="0" fontId="34" fillId="8" borderId="6" xfId="0" applyFont="1" applyFill="1" applyBorder="1" applyAlignment="1">
      <alignment horizontal="center" vertical="center" readingOrder="2"/>
    </xf>
    <xf numFmtId="0" fontId="36" fillId="19" borderId="33" xfId="0" applyFont="1" applyFill="1" applyBorder="1" applyAlignment="1">
      <alignment horizontal="center" vertical="center" readingOrder="2"/>
    </xf>
    <xf numFmtId="0" fontId="24" fillId="15" borderId="37" xfId="0" applyFont="1" applyFill="1" applyBorder="1" applyAlignment="1">
      <alignment horizontal="center" vertical="center" readingOrder="2"/>
    </xf>
    <xf numFmtId="0" fontId="28" fillId="0" borderId="33" xfId="0" applyFont="1" applyFill="1" applyBorder="1" applyAlignment="1">
      <alignment horizontal="center" vertical="center" readingOrder="2"/>
    </xf>
    <xf numFmtId="0" fontId="37" fillId="14" borderId="25" xfId="0" applyFont="1" applyFill="1" applyBorder="1" applyAlignment="1">
      <alignment horizontal="center" vertical="center" readingOrder="2"/>
    </xf>
    <xf numFmtId="0" fontId="38" fillId="14" borderId="25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2" fillId="9" borderId="6" xfId="0" applyFont="1" applyFill="1" applyBorder="1" applyAlignment="1">
      <alignment horizontal="center" vertical="center" readingOrder="2"/>
    </xf>
    <xf numFmtId="0" fontId="0" fillId="0" borderId="0" xfId="0" applyAlignment="1"/>
    <xf numFmtId="0" fontId="18" fillId="0" borderId="0" xfId="1"/>
    <xf numFmtId="0" fontId="25" fillId="20" borderId="30" xfId="1" applyFont="1" applyFill="1" applyBorder="1" applyAlignment="1">
      <alignment horizontal="center" vertical="center" readingOrder="2"/>
    </xf>
    <xf numFmtId="0" fontId="27" fillId="15" borderId="29" xfId="1" applyFont="1" applyFill="1" applyBorder="1" applyAlignment="1">
      <alignment horizontal="center" vertical="center" readingOrder="2"/>
    </xf>
    <xf numFmtId="0" fontId="39" fillId="15" borderId="29" xfId="1" applyFont="1" applyFill="1" applyBorder="1" applyAlignment="1">
      <alignment horizontal="center" vertical="center" readingOrder="2"/>
    </xf>
    <xf numFmtId="0" fontId="39" fillId="15" borderId="31" xfId="1" applyFont="1" applyFill="1" applyBorder="1" applyAlignment="1">
      <alignment horizontal="center" vertical="center" readingOrder="2"/>
    </xf>
    <xf numFmtId="0" fontId="21" fillId="15" borderId="29" xfId="1" applyFont="1" applyFill="1" applyBorder="1" applyAlignment="1">
      <alignment horizontal="center" vertical="center" readingOrder="2"/>
    </xf>
    <xf numFmtId="0" fontId="40" fillId="14" borderId="32" xfId="1" applyFont="1" applyFill="1" applyBorder="1" applyAlignment="1">
      <alignment horizontal="center" vertical="center" readingOrder="2"/>
    </xf>
    <xf numFmtId="0" fontId="41" fillId="15" borderId="29" xfId="1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" fillId="0" borderId="0" xfId="0" applyFont="1" applyBorder="1" applyAlignment="1">
      <alignment horizontal="center"/>
    </xf>
    <xf numFmtId="0" fontId="43" fillId="0" borderId="6" xfId="0" applyFont="1" applyBorder="1" applyAlignment="1">
      <alignment horizontal="center" vertical="center" readingOrder="2"/>
    </xf>
    <xf numFmtId="0" fontId="1" fillId="0" borderId="0" xfId="0" applyFont="1" applyBorder="1" applyAlignment="1">
      <alignment horizontal="center"/>
    </xf>
    <xf numFmtId="0" fontId="14" fillId="2" borderId="4" xfId="0" applyFont="1" applyFill="1" applyBorder="1" applyAlignment="1">
      <alignment horizontal="center" vertical="center" readingOrder="2"/>
    </xf>
    <xf numFmtId="0" fontId="46" fillId="0" borderId="0" xfId="0" applyFont="1"/>
    <xf numFmtId="0" fontId="50" fillId="26" borderId="33" xfId="2" applyFont="1" applyFill="1" applyBorder="1" applyAlignment="1">
      <alignment horizontal="right" vertical="center" wrapText="1"/>
    </xf>
    <xf numFmtId="0" fontId="50" fillId="25" borderId="33" xfId="3" applyFont="1" applyFill="1" applyBorder="1" applyAlignment="1">
      <alignment horizontal="right" vertical="center" wrapText="1"/>
    </xf>
    <xf numFmtId="0" fontId="51" fillId="25" borderId="33" xfId="3" applyFont="1" applyFill="1" applyBorder="1" applyAlignment="1">
      <alignment horizontal="right" vertical="center" wrapText="1"/>
    </xf>
    <xf numFmtId="14" fontId="51" fillId="25" borderId="33" xfId="3" applyNumberFormat="1" applyFont="1" applyFill="1" applyBorder="1" applyAlignment="1">
      <alignment vertical="center" wrapText="1"/>
    </xf>
    <xf numFmtId="0" fontId="51" fillId="25" borderId="33" xfId="3" applyFont="1" applyFill="1" applyBorder="1" applyAlignment="1">
      <alignment vertical="center" wrapText="1"/>
    </xf>
    <xf numFmtId="0" fontId="52" fillId="25" borderId="42" xfId="0" applyFont="1" applyFill="1" applyBorder="1"/>
    <xf numFmtId="0" fontId="52" fillId="25" borderId="43" xfId="0" applyFont="1" applyFill="1" applyBorder="1" applyAlignment="1">
      <alignment vertical="center"/>
    </xf>
    <xf numFmtId="0" fontId="52" fillId="25" borderId="44" xfId="0" applyFont="1" applyFill="1" applyBorder="1" applyAlignment="1">
      <alignment vertical="center"/>
    </xf>
    <xf numFmtId="0" fontId="52" fillId="25" borderId="45" xfId="0" applyFont="1" applyFill="1" applyBorder="1" applyAlignment="1">
      <alignment vertical="center"/>
    </xf>
    <xf numFmtId="0" fontId="51" fillId="25" borderId="46" xfId="0" applyFont="1" applyFill="1" applyBorder="1"/>
    <xf numFmtId="0" fontId="51" fillId="25" borderId="47" xfId="0" applyFont="1" applyFill="1" applyBorder="1" applyAlignment="1">
      <alignment vertical="center" wrapText="1"/>
    </xf>
    <xf numFmtId="0" fontId="51" fillId="25" borderId="48" xfId="0" applyFont="1" applyFill="1" applyBorder="1" applyAlignment="1">
      <alignment vertical="center" wrapText="1"/>
    </xf>
    <xf numFmtId="0" fontId="51" fillId="25" borderId="49" xfId="0" applyFont="1" applyFill="1" applyBorder="1" applyAlignment="1">
      <alignment vertical="center" wrapText="1"/>
    </xf>
    <xf numFmtId="0" fontId="51" fillId="25" borderId="50" xfId="0" applyFont="1" applyFill="1" applyBorder="1" applyAlignment="1">
      <alignment vertical="center" wrapText="1"/>
    </xf>
    <xf numFmtId="0" fontId="51" fillId="25" borderId="51" xfId="0" applyFont="1" applyFill="1" applyBorder="1" applyAlignment="1">
      <alignment vertical="center" wrapText="1"/>
    </xf>
    <xf numFmtId="0" fontId="51" fillId="25" borderId="52" xfId="0" applyFont="1" applyFill="1" applyBorder="1" applyAlignment="1">
      <alignment vertical="center" wrapText="1"/>
    </xf>
    <xf numFmtId="0" fontId="51" fillId="25" borderId="53" xfId="0" applyFont="1" applyFill="1" applyBorder="1" applyAlignment="1">
      <alignment vertical="center" wrapText="1"/>
    </xf>
    <xf numFmtId="0" fontId="51" fillId="25" borderId="54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horizontal="center" vertical="center" readingOrder="2"/>
    </xf>
    <xf numFmtId="0" fontId="19" fillId="13" borderId="19" xfId="0" applyFont="1" applyFill="1" applyBorder="1" applyAlignment="1">
      <alignment horizontal="center" vertical="center" readingOrder="2"/>
    </xf>
    <xf numFmtId="0" fontId="19" fillId="13" borderId="20" xfId="0" applyFont="1" applyFill="1" applyBorder="1" applyAlignment="1">
      <alignment horizontal="center" vertical="center" readingOrder="2"/>
    </xf>
    <xf numFmtId="0" fontId="19" fillId="13" borderId="21" xfId="0" applyFont="1" applyFill="1" applyBorder="1" applyAlignment="1">
      <alignment horizontal="center" vertical="center" readingOrder="2"/>
    </xf>
    <xf numFmtId="0" fontId="20" fillId="15" borderId="22" xfId="1" applyFont="1" applyFill="1" applyBorder="1" applyAlignment="1">
      <alignment horizontal="center" vertical="center" readingOrder="2"/>
    </xf>
    <xf numFmtId="0" fontId="20" fillId="15" borderId="26" xfId="1" applyFont="1" applyFill="1" applyBorder="1" applyAlignment="1">
      <alignment horizontal="center" vertical="center" readingOrder="2"/>
    </xf>
    <xf numFmtId="0" fontId="21" fillId="16" borderId="24" xfId="1" applyFont="1" applyFill="1" applyBorder="1" applyAlignment="1">
      <alignment horizontal="center" readingOrder="2"/>
    </xf>
    <xf numFmtId="0" fontId="21" fillId="17" borderId="25" xfId="1" applyFont="1" applyFill="1" applyBorder="1" applyAlignment="1">
      <alignment horizontal="center" readingOrder="2"/>
    </xf>
    <xf numFmtId="0" fontId="22" fillId="18" borderId="24" xfId="1" applyFont="1" applyFill="1" applyBorder="1" applyAlignment="1">
      <alignment horizontal="center" vertical="center"/>
    </xf>
    <xf numFmtId="0" fontId="22" fillId="18" borderId="28" xfId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4" fillId="2" borderId="8" xfId="0" applyFont="1" applyFill="1" applyBorder="1" applyAlignment="1">
      <alignment horizontal="center" vertical="center" readingOrder="2"/>
    </xf>
    <xf numFmtId="0" fontId="4" fillId="2" borderId="9" xfId="0" applyFont="1" applyFill="1" applyBorder="1" applyAlignment="1">
      <alignment horizontal="center" vertical="center" readingOrder="2"/>
    </xf>
    <xf numFmtId="0" fontId="4" fillId="2" borderId="10" xfId="0" applyFont="1" applyFill="1" applyBorder="1" applyAlignment="1">
      <alignment horizontal="center" vertical="center" readingOrder="2"/>
    </xf>
    <xf numFmtId="0" fontId="5" fillId="2" borderId="11" xfId="0" applyFont="1" applyFill="1" applyBorder="1" applyAlignment="1">
      <alignment horizontal="center" vertical="center" readingOrder="2"/>
    </xf>
    <xf numFmtId="0" fontId="5" fillId="2" borderId="13" xfId="0" applyFont="1" applyFill="1" applyBorder="1" applyAlignment="1">
      <alignment horizontal="center" vertical="center" readingOrder="2"/>
    </xf>
    <xf numFmtId="0" fontId="2" fillId="3" borderId="1" xfId="0" applyFont="1" applyFill="1" applyBorder="1" applyAlignment="1">
      <alignment horizontal="center" vertical="center" readingOrder="2"/>
    </xf>
    <xf numFmtId="0" fontId="2" fillId="3" borderId="3" xfId="0" applyFont="1" applyFill="1" applyBorder="1" applyAlignment="1">
      <alignment horizontal="center" vertical="center" readingOrder="2"/>
    </xf>
    <xf numFmtId="0" fontId="2" fillId="4" borderId="1" xfId="0" applyFont="1" applyFill="1" applyBorder="1" applyAlignment="1">
      <alignment horizontal="center" vertical="center" readingOrder="2"/>
    </xf>
    <xf numFmtId="0" fontId="2" fillId="4" borderId="3" xfId="0" applyFont="1" applyFill="1" applyBorder="1" applyAlignment="1">
      <alignment horizontal="center" vertical="center" readingOrder="2"/>
    </xf>
    <xf numFmtId="0" fontId="47" fillId="0" borderId="0" xfId="0" applyFont="1" applyAlignment="1">
      <alignment horizontal="center"/>
    </xf>
    <xf numFmtId="0" fontId="23" fillId="15" borderId="22" xfId="1" applyFont="1" applyFill="1" applyBorder="1" applyAlignment="1">
      <alignment horizontal="center" vertical="center" readingOrder="2"/>
    </xf>
    <xf numFmtId="0" fontId="23" fillId="15" borderId="26" xfId="1" applyFont="1" applyFill="1" applyBorder="1" applyAlignment="1">
      <alignment horizontal="center" vertical="center" readingOrder="2"/>
    </xf>
    <xf numFmtId="0" fontId="21" fillId="16" borderId="23" xfId="1" applyFont="1" applyFill="1" applyBorder="1" applyAlignment="1">
      <alignment horizontal="center" readingOrder="2"/>
    </xf>
    <xf numFmtId="0" fontId="22" fillId="20" borderId="24" xfId="1" applyFont="1" applyFill="1" applyBorder="1" applyAlignment="1">
      <alignment horizontal="center" vertical="center"/>
    </xf>
    <xf numFmtId="0" fontId="22" fillId="20" borderId="28" xfId="1" applyFont="1" applyFill="1" applyBorder="1" applyAlignment="1">
      <alignment horizontal="center" vertical="center"/>
    </xf>
    <xf numFmtId="0" fontId="44" fillId="0" borderId="38" xfId="0" applyFont="1" applyBorder="1" applyAlignment="1">
      <alignment horizontal="center"/>
    </xf>
    <xf numFmtId="0" fontId="32" fillId="21" borderId="34" xfId="0" applyFont="1" applyFill="1" applyBorder="1" applyAlignment="1">
      <alignment horizontal="center" vertical="center"/>
    </xf>
    <xf numFmtId="0" fontId="32" fillId="21" borderId="35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readingOrder="2"/>
    </xf>
    <xf numFmtId="0" fontId="4" fillId="2" borderId="2" xfId="0" applyFont="1" applyFill="1" applyBorder="1" applyAlignment="1">
      <alignment horizontal="center" vertical="center" readingOrder="2"/>
    </xf>
    <xf numFmtId="0" fontId="4" fillId="2" borderId="3" xfId="0" applyFont="1" applyFill="1" applyBorder="1" applyAlignment="1">
      <alignment horizontal="center" vertical="center" readingOrder="2"/>
    </xf>
    <xf numFmtId="0" fontId="14" fillId="2" borderId="7" xfId="0" applyFont="1" applyFill="1" applyBorder="1" applyAlignment="1">
      <alignment horizontal="center" vertical="center" readingOrder="2"/>
    </xf>
    <xf numFmtId="0" fontId="14" fillId="2" borderId="5" xfId="0" applyFont="1" applyFill="1" applyBorder="1" applyAlignment="1">
      <alignment horizontal="center" vertical="center" readingOrder="2"/>
    </xf>
    <xf numFmtId="0" fontId="14" fillId="2" borderId="4" xfId="0" applyFont="1" applyFill="1" applyBorder="1" applyAlignment="1">
      <alignment horizontal="center" vertical="center" readingOrder="2"/>
    </xf>
    <xf numFmtId="0" fontId="16" fillId="14" borderId="1" xfId="0" applyFont="1" applyFill="1" applyBorder="1" applyAlignment="1">
      <alignment horizontal="center" vertical="center" readingOrder="2"/>
    </xf>
    <xf numFmtId="0" fontId="16" fillId="14" borderId="2" xfId="0" applyFont="1" applyFill="1" applyBorder="1" applyAlignment="1">
      <alignment horizontal="center" vertical="center" readingOrder="2"/>
    </xf>
    <xf numFmtId="0" fontId="16" fillId="14" borderId="3" xfId="0" applyFont="1" applyFill="1" applyBorder="1" applyAlignment="1">
      <alignment horizontal="center" vertical="center" readingOrder="2"/>
    </xf>
    <xf numFmtId="0" fontId="16" fillId="14" borderId="7" xfId="0" applyFont="1" applyFill="1" applyBorder="1" applyAlignment="1">
      <alignment horizontal="center" vertical="center" wrapText="1" readingOrder="2"/>
    </xf>
    <xf numFmtId="0" fontId="16" fillId="14" borderId="5" xfId="0" applyFont="1" applyFill="1" applyBorder="1" applyAlignment="1">
      <alignment horizontal="center" vertical="center" wrapText="1" readingOrder="2"/>
    </xf>
    <xf numFmtId="0" fontId="16" fillId="14" borderId="4" xfId="0" applyFont="1" applyFill="1" applyBorder="1" applyAlignment="1">
      <alignment horizontal="center" vertical="center" wrapText="1" readingOrder="2"/>
    </xf>
    <xf numFmtId="0" fontId="2" fillId="9" borderId="1" xfId="0" applyFont="1" applyFill="1" applyBorder="1" applyAlignment="1">
      <alignment horizontal="center" vertical="center" readingOrder="2"/>
    </xf>
    <xf numFmtId="0" fontId="2" fillId="9" borderId="2" xfId="0" applyFont="1" applyFill="1" applyBorder="1" applyAlignment="1">
      <alignment horizontal="center" vertical="center" readingOrder="2"/>
    </xf>
    <xf numFmtId="0" fontId="2" fillId="9" borderId="3" xfId="0" applyFont="1" applyFill="1" applyBorder="1" applyAlignment="1">
      <alignment horizontal="center" vertical="center" readingOrder="2"/>
    </xf>
    <xf numFmtId="0" fontId="2" fillId="10" borderId="1" xfId="0" applyFont="1" applyFill="1" applyBorder="1" applyAlignment="1">
      <alignment horizontal="center" vertical="center" readingOrder="2"/>
    </xf>
    <xf numFmtId="0" fontId="2" fillId="10" borderId="3" xfId="0" applyFont="1" applyFill="1" applyBorder="1" applyAlignment="1">
      <alignment horizontal="center" vertical="center" readingOrder="2"/>
    </xf>
    <xf numFmtId="0" fontId="2" fillId="11" borderId="1" xfId="0" applyFont="1" applyFill="1" applyBorder="1" applyAlignment="1">
      <alignment horizontal="center" vertical="center" readingOrder="2"/>
    </xf>
    <xf numFmtId="0" fontId="2" fillId="11" borderId="2" xfId="0" applyFont="1" applyFill="1" applyBorder="1" applyAlignment="1">
      <alignment horizontal="center" vertical="center" readingOrder="2"/>
    </xf>
    <xf numFmtId="0" fontId="2" fillId="11" borderId="3" xfId="0" applyFont="1" applyFill="1" applyBorder="1" applyAlignment="1">
      <alignment horizontal="center" vertical="center" readingOrder="2"/>
    </xf>
    <xf numFmtId="0" fontId="2" fillId="5" borderId="1" xfId="0" applyFont="1" applyFill="1" applyBorder="1" applyAlignment="1">
      <alignment horizontal="center" vertical="center" readingOrder="2"/>
    </xf>
    <xf numFmtId="0" fontId="2" fillId="5" borderId="2" xfId="0" applyFont="1" applyFill="1" applyBorder="1" applyAlignment="1">
      <alignment horizontal="center" vertical="center" readingOrder="2"/>
    </xf>
    <xf numFmtId="0" fontId="2" fillId="5" borderId="3" xfId="0" applyFont="1" applyFill="1" applyBorder="1" applyAlignment="1">
      <alignment horizontal="center" vertical="center" readingOrder="2"/>
    </xf>
    <xf numFmtId="0" fontId="2" fillId="10" borderId="7" xfId="0" applyFont="1" applyFill="1" applyBorder="1" applyAlignment="1">
      <alignment horizontal="center" vertical="center" textRotation="90" readingOrder="2"/>
    </xf>
    <xf numFmtId="0" fontId="2" fillId="10" borderId="4" xfId="0" applyFont="1" applyFill="1" applyBorder="1" applyAlignment="1">
      <alignment horizontal="center" vertical="center" textRotation="90" readingOrder="2"/>
    </xf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readingOrder="2"/>
    </xf>
    <xf numFmtId="0" fontId="17" fillId="10" borderId="7" xfId="0" applyFont="1" applyFill="1" applyBorder="1" applyAlignment="1">
      <alignment horizontal="center" vertical="center" textRotation="90" readingOrder="2"/>
    </xf>
    <xf numFmtId="0" fontId="17" fillId="10" borderId="4" xfId="0" applyFont="1" applyFill="1" applyBorder="1" applyAlignment="1">
      <alignment horizontal="center" vertical="center" textRotation="90" readingOrder="2"/>
    </xf>
    <xf numFmtId="0" fontId="17" fillId="11" borderId="1" xfId="0" applyFont="1" applyFill="1" applyBorder="1" applyAlignment="1">
      <alignment horizontal="center" vertical="center" readingOrder="2"/>
    </xf>
    <xf numFmtId="0" fontId="17" fillId="11" borderId="3" xfId="0" applyFont="1" applyFill="1" applyBorder="1" applyAlignment="1">
      <alignment horizontal="center" vertical="center" readingOrder="2"/>
    </xf>
    <xf numFmtId="0" fontId="17" fillId="5" borderId="1" xfId="0" applyFont="1" applyFill="1" applyBorder="1" applyAlignment="1">
      <alignment horizontal="center" vertical="center" readingOrder="2"/>
    </xf>
    <xf numFmtId="0" fontId="17" fillId="5" borderId="3" xfId="0" applyFont="1" applyFill="1" applyBorder="1" applyAlignment="1">
      <alignment horizontal="center" vertical="center" readingOrder="2"/>
    </xf>
    <xf numFmtId="0" fontId="17" fillId="9" borderId="1" xfId="0" applyFont="1" applyFill="1" applyBorder="1" applyAlignment="1">
      <alignment horizontal="center" vertical="center" readingOrder="2"/>
    </xf>
    <xf numFmtId="0" fontId="17" fillId="9" borderId="2" xfId="0" applyFont="1" applyFill="1" applyBorder="1" applyAlignment="1">
      <alignment horizontal="center" vertical="center" readingOrder="2"/>
    </xf>
    <xf numFmtId="0" fontId="17" fillId="9" borderId="3" xfId="0" applyFont="1" applyFill="1" applyBorder="1" applyAlignment="1">
      <alignment horizontal="center" vertical="center" readingOrder="2"/>
    </xf>
    <xf numFmtId="0" fontId="17" fillId="10" borderId="1" xfId="0" applyFont="1" applyFill="1" applyBorder="1" applyAlignment="1">
      <alignment horizontal="center" vertical="center" wrapText="1" readingOrder="2"/>
    </xf>
    <xf numFmtId="0" fontId="17" fillId="10" borderId="3" xfId="0" applyFont="1" applyFill="1" applyBorder="1" applyAlignment="1">
      <alignment horizontal="center" vertical="center" wrapText="1" readingOrder="2"/>
    </xf>
    <xf numFmtId="0" fontId="17" fillId="11" borderId="2" xfId="0" applyFont="1" applyFill="1" applyBorder="1" applyAlignment="1">
      <alignment horizontal="center" vertical="center" readingOrder="2"/>
    </xf>
    <xf numFmtId="0" fontId="17" fillId="5" borderId="2" xfId="0" applyFont="1" applyFill="1" applyBorder="1" applyAlignment="1">
      <alignment horizontal="center" vertical="center" readingOrder="2"/>
    </xf>
    <xf numFmtId="0" fontId="42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2" borderId="7" xfId="0" applyFont="1" applyFill="1" applyBorder="1" applyAlignment="1">
      <alignment horizontal="center" vertical="center" readingOrder="2"/>
    </xf>
    <xf numFmtId="0" fontId="9" fillId="2" borderId="4" xfId="0" applyFont="1" applyFill="1" applyBorder="1" applyAlignment="1">
      <alignment horizontal="center" vertical="center" readingOrder="2"/>
    </xf>
    <xf numFmtId="0" fontId="6" fillId="10" borderId="7" xfId="0" applyFont="1" applyFill="1" applyBorder="1" applyAlignment="1">
      <alignment horizontal="center" vertical="center" readingOrder="2"/>
    </xf>
    <xf numFmtId="0" fontId="6" fillId="10" borderId="4" xfId="0" applyFont="1" applyFill="1" applyBorder="1" applyAlignment="1">
      <alignment horizontal="center" vertical="center" readingOrder="2"/>
    </xf>
    <xf numFmtId="0" fontId="6" fillId="3" borderId="1" xfId="0" applyFont="1" applyFill="1" applyBorder="1" applyAlignment="1">
      <alignment horizontal="center" vertical="center" readingOrder="2"/>
    </xf>
    <xf numFmtId="0" fontId="6" fillId="3" borderId="2" xfId="0" applyFont="1" applyFill="1" applyBorder="1" applyAlignment="1">
      <alignment horizontal="center" vertical="center" readingOrder="2"/>
    </xf>
    <xf numFmtId="0" fontId="6" fillId="3" borderId="3" xfId="0" applyFont="1" applyFill="1" applyBorder="1" applyAlignment="1">
      <alignment horizontal="center" vertical="center" readingOrder="2"/>
    </xf>
    <xf numFmtId="0" fontId="8" fillId="2" borderId="1" xfId="0" applyFont="1" applyFill="1" applyBorder="1" applyAlignment="1">
      <alignment horizontal="center" vertical="center" readingOrder="2"/>
    </xf>
    <xf numFmtId="0" fontId="8" fillId="2" borderId="2" xfId="0" applyFont="1" applyFill="1" applyBorder="1" applyAlignment="1">
      <alignment horizontal="center" vertical="center" readingOrder="2"/>
    </xf>
    <xf numFmtId="0" fontId="8" fillId="2" borderId="3" xfId="0" applyFont="1" applyFill="1" applyBorder="1" applyAlignment="1">
      <alignment horizontal="center" vertical="center" readingOrder="2"/>
    </xf>
    <xf numFmtId="0" fontId="19" fillId="13" borderId="36" xfId="0" applyFont="1" applyFill="1" applyBorder="1" applyAlignment="1">
      <alignment horizontal="center" vertical="center" readingOrder="2"/>
    </xf>
    <xf numFmtId="0" fontId="20" fillId="15" borderId="36" xfId="0" applyFont="1" applyFill="1" applyBorder="1" applyAlignment="1">
      <alignment horizontal="center" vertical="center" readingOrder="2"/>
    </xf>
    <xf numFmtId="0" fontId="20" fillId="15" borderId="33" xfId="0" applyFont="1" applyFill="1" applyBorder="1" applyAlignment="1">
      <alignment horizontal="center" vertical="center" readingOrder="2"/>
    </xf>
    <xf numFmtId="0" fontId="35" fillId="22" borderId="36" xfId="0" applyFont="1" applyFill="1" applyBorder="1" applyAlignment="1">
      <alignment horizontal="center" vertical="center" readingOrder="2"/>
    </xf>
    <xf numFmtId="0" fontId="35" fillId="22" borderId="33" xfId="0" applyFont="1" applyFill="1" applyBorder="1" applyAlignment="1">
      <alignment horizontal="center" vertical="center" readingOrder="2"/>
    </xf>
    <xf numFmtId="0" fontId="36" fillId="16" borderId="36" xfId="0" applyFont="1" applyFill="1" applyBorder="1" applyAlignment="1">
      <alignment horizontal="center" vertical="center" readingOrder="2"/>
    </xf>
    <xf numFmtId="0" fontId="18" fillId="0" borderId="0" xfId="1"/>
    <xf numFmtId="0" fontId="51" fillId="25" borderId="39" xfId="3" applyFont="1" applyFill="1" applyBorder="1" applyAlignment="1">
      <alignment horizontal="right" vertical="center" wrapText="1"/>
    </xf>
    <xf numFmtId="0" fontId="51" fillId="25" borderId="40" xfId="3" applyFont="1" applyFill="1" applyBorder="1" applyAlignment="1">
      <alignment horizontal="right" vertical="center" wrapText="1"/>
    </xf>
    <xf numFmtId="0" fontId="51" fillId="25" borderId="41" xfId="3" applyFont="1" applyFill="1" applyBorder="1" applyAlignment="1">
      <alignment horizontal="right" vertical="center" wrapText="1"/>
    </xf>
    <xf numFmtId="0" fontId="51" fillId="26" borderId="39" xfId="2" applyFont="1" applyFill="1" applyBorder="1" applyAlignment="1">
      <alignment horizontal="right" vertical="center" wrapText="1"/>
    </xf>
    <xf numFmtId="0" fontId="51" fillId="26" borderId="40" xfId="2" applyFont="1" applyFill="1" applyBorder="1" applyAlignment="1">
      <alignment horizontal="right" vertical="center" wrapText="1"/>
    </xf>
    <xf numFmtId="0" fontId="51" fillId="26" borderId="41" xfId="2" applyFont="1" applyFill="1" applyBorder="1" applyAlignment="1">
      <alignment horizontal="right" vertical="center" wrapText="1"/>
    </xf>
  </cellXfs>
  <cellStyles count="4">
    <cellStyle name="20% - تمييز5" xfId="3" builtinId="46"/>
    <cellStyle name="60% - تمييز4" xfId="2" builtinId="4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64"/>
  <sheetViews>
    <sheetView rightToLeft="1" topLeftCell="A248" zoomScaleNormal="100" workbookViewId="0">
      <selection activeCell="P264" sqref="P264"/>
    </sheetView>
  </sheetViews>
  <sheetFormatPr defaultColWidth="9" defaultRowHeight="21" x14ac:dyDescent="0.35"/>
  <cols>
    <col min="1" max="1" width="11.28515625" style="2" customWidth="1"/>
    <col min="2" max="4" width="6.140625" style="2" customWidth="1"/>
    <col min="5" max="5" width="5.7109375" style="2" customWidth="1"/>
    <col min="6" max="6" width="5.85546875" style="2" customWidth="1"/>
    <col min="7" max="7" width="6.42578125" style="2" customWidth="1"/>
    <col min="8" max="10" width="6.140625" style="2" customWidth="1"/>
    <col min="11" max="11" width="6.28515625" style="2" customWidth="1"/>
    <col min="12" max="12" width="6" style="2" customWidth="1"/>
    <col min="13" max="13" width="6.42578125" style="2" customWidth="1"/>
    <col min="14" max="15" width="6.28515625" style="2" customWidth="1"/>
    <col min="16" max="16" width="7" style="2" customWidth="1"/>
    <col min="17" max="17" width="7.42578125" style="2" customWidth="1"/>
    <col min="18" max="18" width="8.140625" style="2" customWidth="1"/>
    <col min="19" max="20" width="9" style="2"/>
    <col min="21" max="21" width="11" style="2" customWidth="1"/>
    <col min="22" max="22" width="13.85546875" style="2" customWidth="1"/>
    <col min="23" max="23" width="15.42578125" style="2" bestFit="1" customWidth="1"/>
    <col min="24" max="26" width="9" style="2"/>
    <col min="27" max="27" width="11.140625" style="2" bestFit="1" customWidth="1"/>
    <col min="28" max="38" width="9" style="2"/>
    <col min="39" max="39" width="28" style="2" customWidth="1"/>
    <col min="40" max="40" width="15.85546875" style="2" customWidth="1"/>
    <col min="41" max="16384" width="9" style="2"/>
  </cols>
  <sheetData>
    <row r="1" spans="1:40" ht="22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40" ht="24.75" x14ac:dyDescent="0.45">
      <c r="A2" s="113" t="s">
        <v>67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</row>
    <row r="3" spans="1:40" ht="22.5" thickBot="1" x14ac:dyDescent="0.4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40" ht="29.25" customHeight="1" thickTop="1" thickBot="1" x14ac:dyDescent="0.5">
      <c r="A4" s="114" t="s">
        <v>0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6"/>
      <c r="AM4" s="123"/>
      <c r="AN4" s="123"/>
    </row>
    <row r="5" spans="1:40" ht="29.25" customHeight="1" thickBot="1" x14ac:dyDescent="0.4">
      <c r="A5" s="117" t="s">
        <v>1</v>
      </c>
      <c r="B5" s="119" t="s">
        <v>2</v>
      </c>
      <c r="C5" s="120"/>
      <c r="D5" s="119" t="s">
        <v>3</v>
      </c>
      <c r="E5" s="120"/>
      <c r="F5" s="119" t="s">
        <v>4</v>
      </c>
      <c r="G5" s="120"/>
      <c r="H5" s="119" t="s">
        <v>5</v>
      </c>
      <c r="I5" s="120"/>
      <c r="J5" s="119" t="s">
        <v>6</v>
      </c>
      <c r="K5" s="120"/>
      <c r="L5" s="119" t="s">
        <v>7</v>
      </c>
      <c r="M5" s="120"/>
      <c r="N5" s="119" t="s">
        <v>8</v>
      </c>
      <c r="O5" s="120"/>
      <c r="P5" s="121" t="s">
        <v>9</v>
      </c>
      <c r="Q5" s="122"/>
      <c r="R5" s="4" t="s">
        <v>9</v>
      </c>
      <c r="AM5"/>
      <c r="AN5"/>
    </row>
    <row r="6" spans="1:40" ht="37.5" customHeight="1" thickBot="1" x14ac:dyDescent="0.5">
      <c r="A6" s="118"/>
      <c r="B6" s="5" t="s">
        <v>11</v>
      </c>
      <c r="C6" s="5" t="s">
        <v>12</v>
      </c>
      <c r="D6" s="5" t="s">
        <v>11</v>
      </c>
      <c r="E6" s="5" t="s">
        <v>12</v>
      </c>
      <c r="F6" s="5" t="s">
        <v>11</v>
      </c>
      <c r="G6" s="5" t="s">
        <v>12</v>
      </c>
      <c r="H6" s="5" t="s">
        <v>11</v>
      </c>
      <c r="I6" s="5" t="s">
        <v>12</v>
      </c>
      <c r="J6" s="5" t="s">
        <v>11</v>
      </c>
      <c r="K6" s="5" t="s">
        <v>12</v>
      </c>
      <c r="L6" s="5" t="s">
        <v>11</v>
      </c>
      <c r="M6" s="5" t="s">
        <v>12</v>
      </c>
      <c r="N6" s="5" t="s">
        <v>11</v>
      </c>
      <c r="O6" s="5" t="s">
        <v>12</v>
      </c>
      <c r="P6" s="6" t="s">
        <v>11</v>
      </c>
      <c r="Q6" s="7" t="s">
        <v>12</v>
      </c>
      <c r="R6" s="8" t="s">
        <v>10</v>
      </c>
      <c r="AM6" s="84"/>
      <c r="AN6" s="84"/>
    </row>
    <row r="7" spans="1:40" ht="39" customHeight="1" thickBot="1" x14ac:dyDescent="0.5">
      <c r="A7" s="9" t="s">
        <v>13</v>
      </c>
      <c r="B7" s="10">
        <v>26</v>
      </c>
      <c r="C7" s="10">
        <v>8</v>
      </c>
      <c r="D7" s="10">
        <v>0</v>
      </c>
      <c r="E7" s="10">
        <v>0</v>
      </c>
      <c r="F7" s="10">
        <v>2</v>
      </c>
      <c r="G7" s="10">
        <v>1</v>
      </c>
      <c r="H7" s="10">
        <v>0</v>
      </c>
      <c r="I7" s="10">
        <v>1</v>
      </c>
      <c r="J7" s="10">
        <v>0</v>
      </c>
      <c r="K7" s="10">
        <v>0</v>
      </c>
      <c r="L7" s="10">
        <v>3</v>
      </c>
      <c r="M7" s="10">
        <v>0</v>
      </c>
      <c r="N7" s="10">
        <v>0</v>
      </c>
      <c r="O7" s="10">
        <v>1</v>
      </c>
      <c r="P7" s="10">
        <f>SUM(N7,L7,J7,H7,F7,D7,B7)</f>
        <v>31</v>
      </c>
      <c r="Q7" s="10">
        <f>SUM(O7,M7,K7,I7,G7,E7,C7)</f>
        <v>11</v>
      </c>
      <c r="R7" s="11">
        <f>SUM(P7:Q7)</f>
        <v>42</v>
      </c>
      <c r="AM7" s="84"/>
      <c r="AN7" s="84"/>
    </row>
    <row r="8" spans="1:40" ht="30.75" customHeight="1" thickBot="1" x14ac:dyDescent="0.5">
      <c r="A8" s="9" t="s">
        <v>14</v>
      </c>
      <c r="B8" s="10">
        <v>72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f t="shared" ref="P8:P13" si="0">SUM(N8,L8,J8,H8,F8,D8,B8)</f>
        <v>72</v>
      </c>
      <c r="Q8" s="10">
        <f t="shared" ref="Q8:Q13" si="1">SUM(O8,M8,K8,I8,G8,E8,C8)</f>
        <v>0</v>
      </c>
      <c r="R8" s="11">
        <f t="shared" ref="R8:R13" si="2">SUM(P8:Q8)</f>
        <v>72</v>
      </c>
      <c r="AM8" s="84"/>
      <c r="AN8" s="84"/>
    </row>
    <row r="9" spans="1:40" ht="28.5" customHeight="1" thickBot="1" x14ac:dyDescent="0.5">
      <c r="A9" s="9" t="s">
        <v>51</v>
      </c>
      <c r="B9" s="10">
        <v>17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f t="shared" si="0"/>
        <v>17</v>
      </c>
      <c r="Q9" s="10">
        <f t="shared" si="1"/>
        <v>0</v>
      </c>
      <c r="R9" s="11">
        <f t="shared" si="2"/>
        <v>17</v>
      </c>
      <c r="AM9" s="84"/>
      <c r="AN9" s="84"/>
    </row>
    <row r="10" spans="1:40" ht="28.5" customHeight="1" thickBot="1" x14ac:dyDescent="0.4">
      <c r="A10" s="9" t="s">
        <v>15</v>
      </c>
      <c r="B10" s="10">
        <v>10</v>
      </c>
      <c r="C10" s="10">
        <v>13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f t="shared" si="0"/>
        <v>10</v>
      </c>
      <c r="Q10" s="10">
        <f t="shared" si="1"/>
        <v>13</v>
      </c>
      <c r="R10" s="11">
        <f t="shared" si="2"/>
        <v>23</v>
      </c>
    </row>
    <row r="11" spans="1:40" ht="33.75" customHeight="1" thickBot="1" x14ac:dyDescent="0.4">
      <c r="A11" s="9" t="s">
        <v>16</v>
      </c>
      <c r="B11" s="10">
        <v>10</v>
      </c>
      <c r="C11" s="10">
        <v>6</v>
      </c>
      <c r="D11" s="10">
        <v>0</v>
      </c>
      <c r="E11" s="10">
        <v>0</v>
      </c>
      <c r="F11" s="10">
        <v>0</v>
      </c>
      <c r="G11" s="10">
        <v>1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2</v>
      </c>
      <c r="N11" s="10">
        <v>0</v>
      </c>
      <c r="O11" s="10">
        <v>0</v>
      </c>
      <c r="P11" s="10">
        <f t="shared" si="0"/>
        <v>10</v>
      </c>
      <c r="Q11" s="10">
        <f t="shared" si="1"/>
        <v>9</v>
      </c>
      <c r="R11" s="11">
        <f t="shared" si="2"/>
        <v>19</v>
      </c>
    </row>
    <row r="12" spans="1:40" ht="33" customHeight="1" thickBot="1" x14ac:dyDescent="0.4">
      <c r="A12" s="9" t="s">
        <v>46</v>
      </c>
      <c r="B12" s="10">
        <v>10</v>
      </c>
      <c r="C12" s="10">
        <v>8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f t="shared" si="0"/>
        <v>10</v>
      </c>
      <c r="Q12" s="10">
        <f t="shared" si="1"/>
        <v>8</v>
      </c>
      <c r="R12" s="11">
        <f t="shared" si="2"/>
        <v>18</v>
      </c>
    </row>
    <row r="13" spans="1:40" ht="34.5" customHeight="1" thickBot="1" x14ac:dyDescent="0.4">
      <c r="A13" s="9" t="s">
        <v>45</v>
      </c>
      <c r="B13" s="10">
        <v>10</v>
      </c>
      <c r="C13" s="10">
        <v>2</v>
      </c>
      <c r="D13" s="10">
        <v>1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3</v>
      </c>
      <c r="O13" s="10">
        <v>0</v>
      </c>
      <c r="P13" s="10">
        <f t="shared" si="0"/>
        <v>14</v>
      </c>
      <c r="Q13" s="10">
        <f t="shared" si="1"/>
        <v>2</v>
      </c>
      <c r="R13" s="11">
        <f t="shared" si="2"/>
        <v>16</v>
      </c>
    </row>
    <row r="14" spans="1:40" ht="32.25" customHeight="1" thickBot="1" x14ac:dyDescent="0.4">
      <c r="A14" s="12" t="s">
        <v>19</v>
      </c>
      <c r="B14" s="13">
        <f>SUM(B7:B13)</f>
        <v>155</v>
      </c>
      <c r="C14" s="13">
        <f t="shared" ref="C14:R14" si="3">SUM(C7:C13)</f>
        <v>37</v>
      </c>
      <c r="D14" s="13">
        <f t="shared" si="3"/>
        <v>1</v>
      </c>
      <c r="E14" s="13">
        <f t="shared" si="3"/>
        <v>0</v>
      </c>
      <c r="F14" s="13">
        <f t="shared" si="3"/>
        <v>2</v>
      </c>
      <c r="G14" s="13">
        <f t="shared" si="3"/>
        <v>2</v>
      </c>
      <c r="H14" s="13">
        <f t="shared" si="3"/>
        <v>0</v>
      </c>
      <c r="I14" s="13">
        <f t="shared" si="3"/>
        <v>1</v>
      </c>
      <c r="J14" s="13">
        <f t="shared" si="3"/>
        <v>0</v>
      </c>
      <c r="K14" s="13">
        <f t="shared" si="3"/>
        <v>0</v>
      </c>
      <c r="L14" s="13">
        <f t="shared" si="3"/>
        <v>3</v>
      </c>
      <c r="M14" s="13">
        <f t="shared" si="3"/>
        <v>2</v>
      </c>
      <c r="N14" s="13">
        <f t="shared" si="3"/>
        <v>3</v>
      </c>
      <c r="O14" s="13">
        <f t="shared" si="3"/>
        <v>1</v>
      </c>
      <c r="P14" s="13">
        <f t="shared" si="3"/>
        <v>164</v>
      </c>
      <c r="Q14" s="13">
        <f t="shared" si="3"/>
        <v>43</v>
      </c>
      <c r="R14" s="19">
        <f t="shared" si="3"/>
        <v>207</v>
      </c>
    </row>
    <row r="15" spans="1:40" ht="21.75" thickTop="1" x14ac:dyDescent="0.35"/>
    <row r="17" spans="1:38" x14ac:dyDescent="0.35">
      <c r="A17"/>
      <c r="B17" s="15"/>
      <c r="C17" s="16" t="s">
        <v>20</v>
      </c>
      <c r="D17"/>
      <c r="E17"/>
      <c r="F17"/>
      <c r="G17"/>
      <c r="H17"/>
      <c r="I17" s="17" t="s">
        <v>21</v>
      </c>
      <c r="J17" s="18"/>
      <c r="K17"/>
      <c r="L17"/>
      <c r="M17"/>
      <c r="N17"/>
      <c r="O17"/>
      <c r="P17" s="17" t="s">
        <v>22</v>
      </c>
      <c r="Q17" s="18"/>
      <c r="R17"/>
    </row>
    <row r="20" spans="1:38" ht="22.5" customHeight="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38" ht="24.75" x14ac:dyDescent="0.45">
      <c r="A21" s="113" t="s">
        <v>68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U21" s="113" t="s">
        <v>65</v>
      </c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</row>
    <row r="22" spans="1:38" ht="22.5" thickBot="1" x14ac:dyDescent="0.4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</row>
    <row r="23" spans="1:38" ht="29.25" customHeight="1" thickTop="1" thickBot="1" x14ac:dyDescent="0.4">
      <c r="A23" s="114" t="s">
        <v>0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6"/>
      <c r="U23" s="114" t="s">
        <v>0</v>
      </c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6"/>
    </row>
    <row r="24" spans="1:38" ht="29.25" customHeight="1" thickBot="1" x14ac:dyDescent="0.4">
      <c r="A24" s="117" t="s">
        <v>1</v>
      </c>
      <c r="B24" s="119" t="s">
        <v>2</v>
      </c>
      <c r="C24" s="120"/>
      <c r="D24" s="119" t="s">
        <v>3</v>
      </c>
      <c r="E24" s="120"/>
      <c r="F24" s="119" t="s">
        <v>4</v>
      </c>
      <c r="G24" s="120"/>
      <c r="H24" s="119" t="s">
        <v>5</v>
      </c>
      <c r="I24" s="120"/>
      <c r="J24" s="119" t="s">
        <v>6</v>
      </c>
      <c r="K24" s="120"/>
      <c r="L24" s="119" t="s">
        <v>7</v>
      </c>
      <c r="M24" s="120"/>
      <c r="N24" s="119" t="s">
        <v>8</v>
      </c>
      <c r="O24" s="120"/>
      <c r="P24" s="121" t="s">
        <v>9</v>
      </c>
      <c r="Q24" s="122"/>
      <c r="R24" s="4" t="s">
        <v>9</v>
      </c>
      <c r="U24" s="117" t="s">
        <v>1</v>
      </c>
      <c r="V24" s="119" t="s">
        <v>2</v>
      </c>
      <c r="W24" s="120"/>
      <c r="X24" s="119" t="s">
        <v>3</v>
      </c>
      <c r="Y24" s="120"/>
      <c r="Z24" s="119" t="s">
        <v>4</v>
      </c>
      <c r="AA24" s="120"/>
      <c r="AB24" s="119" t="s">
        <v>5</v>
      </c>
      <c r="AC24" s="120"/>
      <c r="AD24" s="119" t="s">
        <v>6</v>
      </c>
      <c r="AE24" s="120"/>
      <c r="AF24" s="119" t="s">
        <v>7</v>
      </c>
      <c r="AG24" s="120"/>
      <c r="AH24" s="119" t="s">
        <v>8</v>
      </c>
      <c r="AI24" s="120"/>
      <c r="AJ24" s="121" t="s">
        <v>9</v>
      </c>
      <c r="AK24" s="122"/>
      <c r="AL24" s="4" t="s">
        <v>9</v>
      </c>
    </row>
    <row r="25" spans="1:38" ht="37.5" customHeight="1" thickBot="1" x14ac:dyDescent="0.4">
      <c r="A25" s="118"/>
      <c r="B25" s="5" t="s">
        <v>11</v>
      </c>
      <c r="C25" s="5" t="s">
        <v>12</v>
      </c>
      <c r="D25" s="5" t="s">
        <v>11</v>
      </c>
      <c r="E25" s="5" t="s">
        <v>12</v>
      </c>
      <c r="F25" s="5" t="s">
        <v>11</v>
      </c>
      <c r="G25" s="5" t="s">
        <v>12</v>
      </c>
      <c r="H25" s="5" t="s">
        <v>11</v>
      </c>
      <c r="I25" s="5" t="s">
        <v>12</v>
      </c>
      <c r="J25" s="5" t="s">
        <v>11</v>
      </c>
      <c r="K25" s="5" t="s">
        <v>12</v>
      </c>
      <c r="L25" s="5" t="s">
        <v>11</v>
      </c>
      <c r="M25" s="5" t="s">
        <v>12</v>
      </c>
      <c r="N25" s="5" t="s">
        <v>11</v>
      </c>
      <c r="O25" s="5" t="s">
        <v>12</v>
      </c>
      <c r="P25" s="6" t="s">
        <v>11</v>
      </c>
      <c r="Q25" s="7" t="s">
        <v>12</v>
      </c>
      <c r="R25" s="8" t="s">
        <v>10</v>
      </c>
      <c r="U25" s="118"/>
      <c r="V25" s="5" t="s">
        <v>11</v>
      </c>
      <c r="W25" s="5" t="s">
        <v>12</v>
      </c>
      <c r="X25" s="5" t="s">
        <v>11</v>
      </c>
      <c r="Y25" s="5" t="s">
        <v>12</v>
      </c>
      <c r="Z25" s="5" t="s">
        <v>11</v>
      </c>
      <c r="AA25" s="5" t="s">
        <v>12</v>
      </c>
      <c r="AB25" s="5" t="s">
        <v>11</v>
      </c>
      <c r="AC25" s="5" t="s">
        <v>12</v>
      </c>
      <c r="AD25" s="5" t="s">
        <v>11</v>
      </c>
      <c r="AE25" s="5" t="s">
        <v>12</v>
      </c>
      <c r="AF25" s="5" t="s">
        <v>11</v>
      </c>
      <c r="AG25" s="5" t="s">
        <v>12</v>
      </c>
      <c r="AH25" s="5" t="s">
        <v>11</v>
      </c>
      <c r="AI25" s="5" t="s">
        <v>12</v>
      </c>
      <c r="AJ25" s="6" t="s">
        <v>11</v>
      </c>
      <c r="AK25" s="7" t="s">
        <v>12</v>
      </c>
      <c r="AL25" s="8" t="s">
        <v>10</v>
      </c>
    </row>
    <row r="26" spans="1:38" ht="39" customHeight="1" thickBot="1" x14ac:dyDescent="0.4">
      <c r="A26" s="9" t="s">
        <v>13</v>
      </c>
      <c r="B26" s="10">
        <v>28</v>
      </c>
      <c r="C26" s="10">
        <v>16</v>
      </c>
      <c r="D26" s="10">
        <v>0</v>
      </c>
      <c r="E26" s="10">
        <v>0</v>
      </c>
      <c r="F26" s="10">
        <v>0</v>
      </c>
      <c r="G26" s="10">
        <v>1</v>
      </c>
      <c r="H26" s="10">
        <v>0</v>
      </c>
      <c r="I26" s="10">
        <v>4</v>
      </c>
      <c r="J26" s="10">
        <v>0</v>
      </c>
      <c r="K26" s="10">
        <v>0</v>
      </c>
      <c r="L26" s="10">
        <v>4</v>
      </c>
      <c r="M26" s="10">
        <v>1</v>
      </c>
      <c r="N26" s="10">
        <v>2</v>
      </c>
      <c r="O26" s="10">
        <v>1</v>
      </c>
      <c r="P26" s="10">
        <f>SUM(N26,L26,J26,H26,F26,D26,B26)</f>
        <v>34</v>
      </c>
      <c r="Q26" s="10">
        <f>SUM(O26,M26,K26,I26,G26,E26,C26)</f>
        <v>23</v>
      </c>
      <c r="R26" s="11">
        <f>SUM(P26:Q26)</f>
        <v>57</v>
      </c>
      <c r="U26" s="9" t="s">
        <v>13</v>
      </c>
      <c r="V26" s="10">
        <f>SUM(B7,B26)</f>
        <v>54</v>
      </c>
      <c r="W26" s="10">
        <f t="shared" ref="W26:AL26" si="4">SUM(C7,C26)</f>
        <v>24</v>
      </c>
      <c r="X26" s="10">
        <f t="shared" si="4"/>
        <v>0</v>
      </c>
      <c r="Y26" s="10">
        <f t="shared" si="4"/>
        <v>0</v>
      </c>
      <c r="Z26" s="10">
        <f t="shared" si="4"/>
        <v>2</v>
      </c>
      <c r="AA26" s="10">
        <f t="shared" si="4"/>
        <v>2</v>
      </c>
      <c r="AB26" s="10">
        <f t="shared" si="4"/>
        <v>0</v>
      </c>
      <c r="AC26" s="10">
        <f t="shared" si="4"/>
        <v>5</v>
      </c>
      <c r="AD26" s="10">
        <f t="shared" si="4"/>
        <v>0</v>
      </c>
      <c r="AE26" s="10">
        <f t="shared" si="4"/>
        <v>0</v>
      </c>
      <c r="AF26" s="10">
        <f t="shared" si="4"/>
        <v>7</v>
      </c>
      <c r="AG26" s="10">
        <f t="shared" si="4"/>
        <v>1</v>
      </c>
      <c r="AH26" s="10">
        <f t="shared" si="4"/>
        <v>2</v>
      </c>
      <c r="AI26" s="10">
        <f t="shared" si="4"/>
        <v>2</v>
      </c>
      <c r="AJ26" s="10">
        <f t="shared" si="4"/>
        <v>65</v>
      </c>
      <c r="AK26" s="10">
        <f t="shared" si="4"/>
        <v>34</v>
      </c>
      <c r="AL26" s="10">
        <f t="shared" si="4"/>
        <v>99</v>
      </c>
    </row>
    <row r="27" spans="1:38" ht="30.75" customHeight="1" thickBot="1" x14ac:dyDescent="0.4">
      <c r="A27" s="9" t="s">
        <v>14</v>
      </c>
      <c r="B27" s="10">
        <v>73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f t="shared" ref="P27:P32" si="5">SUM(N27,L27,J27,H27,F27,D27,B27)</f>
        <v>73</v>
      </c>
      <c r="Q27" s="10">
        <f t="shared" ref="Q27:Q32" si="6">SUM(O27,M27,K27,I27,G27,E27,C27)</f>
        <v>0</v>
      </c>
      <c r="R27" s="11">
        <f t="shared" ref="R27:R32" si="7">SUM(P27:Q27)</f>
        <v>73</v>
      </c>
      <c r="U27" s="9" t="s">
        <v>14</v>
      </c>
      <c r="V27" s="10">
        <f t="shared" ref="V27:V33" si="8">SUM(B8,B27)</f>
        <v>145</v>
      </c>
      <c r="W27" s="10">
        <f t="shared" ref="W27:W33" si="9">SUM(C8,C27)</f>
        <v>0</v>
      </c>
      <c r="X27" s="10">
        <f t="shared" ref="X27:X33" si="10">SUM(D8,D27)</f>
        <v>0</v>
      </c>
      <c r="Y27" s="10">
        <f t="shared" ref="Y27:Y33" si="11">SUM(E8,E27)</f>
        <v>0</v>
      </c>
      <c r="Z27" s="10">
        <f t="shared" ref="Z27:Z33" si="12">SUM(F8,F27)</f>
        <v>0</v>
      </c>
      <c r="AA27" s="10">
        <f t="shared" ref="AA27:AA33" si="13">SUM(G8,G27)</f>
        <v>0</v>
      </c>
      <c r="AB27" s="10">
        <f t="shared" ref="AB27:AB33" si="14">SUM(H8,H27)</f>
        <v>0</v>
      </c>
      <c r="AC27" s="10">
        <f t="shared" ref="AC27:AC33" si="15">SUM(I8,I27)</f>
        <v>0</v>
      </c>
      <c r="AD27" s="10">
        <f t="shared" ref="AD27:AD33" si="16">SUM(J8,J27)</f>
        <v>0</v>
      </c>
      <c r="AE27" s="10">
        <f t="shared" ref="AE27:AE33" si="17">SUM(K8,K27)</f>
        <v>0</v>
      </c>
      <c r="AF27" s="10">
        <f t="shared" ref="AF27:AF33" si="18">SUM(L8,L27)</f>
        <v>0</v>
      </c>
      <c r="AG27" s="10">
        <f t="shared" ref="AG27:AG33" si="19">SUM(M8,M27)</f>
        <v>0</v>
      </c>
      <c r="AH27" s="10">
        <f t="shared" ref="AH27:AH33" si="20">SUM(N8,N27)</f>
        <v>0</v>
      </c>
      <c r="AI27" s="10">
        <f t="shared" ref="AI27:AI33" si="21">SUM(O8,O27)</f>
        <v>0</v>
      </c>
      <c r="AJ27" s="10">
        <f t="shared" ref="AJ27:AJ33" si="22">SUM(P8,P27)</f>
        <v>145</v>
      </c>
      <c r="AK27" s="10">
        <f t="shared" ref="AK27:AK33" si="23">SUM(Q8,Q27)</f>
        <v>0</v>
      </c>
      <c r="AL27" s="10">
        <f t="shared" ref="AL27:AL33" si="24">SUM(R8,R27)</f>
        <v>145</v>
      </c>
    </row>
    <row r="28" spans="1:38" ht="28.5" customHeight="1" thickBot="1" x14ac:dyDescent="0.4">
      <c r="A28" s="9" t="s">
        <v>51</v>
      </c>
      <c r="B28" s="10">
        <v>26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f t="shared" si="5"/>
        <v>26</v>
      </c>
      <c r="Q28" s="10">
        <f t="shared" si="6"/>
        <v>0</v>
      </c>
      <c r="R28" s="11">
        <f t="shared" si="7"/>
        <v>26</v>
      </c>
      <c r="U28" s="9" t="s">
        <v>51</v>
      </c>
      <c r="V28" s="10">
        <f t="shared" si="8"/>
        <v>43</v>
      </c>
      <c r="W28" s="10">
        <f t="shared" si="9"/>
        <v>0</v>
      </c>
      <c r="X28" s="10">
        <f t="shared" si="10"/>
        <v>0</v>
      </c>
      <c r="Y28" s="10">
        <f t="shared" si="11"/>
        <v>0</v>
      </c>
      <c r="Z28" s="10">
        <f t="shared" si="12"/>
        <v>0</v>
      </c>
      <c r="AA28" s="10">
        <f t="shared" si="13"/>
        <v>0</v>
      </c>
      <c r="AB28" s="10">
        <f t="shared" si="14"/>
        <v>0</v>
      </c>
      <c r="AC28" s="10">
        <f t="shared" si="15"/>
        <v>0</v>
      </c>
      <c r="AD28" s="10">
        <f t="shared" si="16"/>
        <v>0</v>
      </c>
      <c r="AE28" s="10">
        <f t="shared" si="17"/>
        <v>0</v>
      </c>
      <c r="AF28" s="10">
        <f t="shared" si="18"/>
        <v>0</v>
      </c>
      <c r="AG28" s="10">
        <f t="shared" si="19"/>
        <v>0</v>
      </c>
      <c r="AH28" s="10">
        <f t="shared" si="20"/>
        <v>0</v>
      </c>
      <c r="AI28" s="10">
        <f t="shared" si="21"/>
        <v>0</v>
      </c>
      <c r="AJ28" s="10">
        <f t="shared" si="22"/>
        <v>43</v>
      </c>
      <c r="AK28" s="10">
        <f t="shared" si="23"/>
        <v>0</v>
      </c>
      <c r="AL28" s="10">
        <f t="shared" si="24"/>
        <v>43</v>
      </c>
    </row>
    <row r="29" spans="1:38" ht="28.5" customHeight="1" thickBot="1" x14ac:dyDescent="0.4">
      <c r="A29" s="9" t="s">
        <v>15</v>
      </c>
      <c r="B29" s="10">
        <v>7</v>
      </c>
      <c r="C29" s="10">
        <v>7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1</v>
      </c>
      <c r="P29" s="10">
        <f t="shared" si="5"/>
        <v>7</v>
      </c>
      <c r="Q29" s="10">
        <f t="shared" si="6"/>
        <v>8</v>
      </c>
      <c r="R29" s="11">
        <f t="shared" si="7"/>
        <v>15</v>
      </c>
      <c r="U29" s="9" t="s">
        <v>15</v>
      </c>
      <c r="V29" s="10">
        <f t="shared" si="8"/>
        <v>17</v>
      </c>
      <c r="W29" s="10">
        <f t="shared" si="9"/>
        <v>20</v>
      </c>
      <c r="X29" s="10">
        <f t="shared" si="10"/>
        <v>0</v>
      </c>
      <c r="Y29" s="10">
        <f t="shared" si="11"/>
        <v>0</v>
      </c>
      <c r="Z29" s="10">
        <f t="shared" si="12"/>
        <v>0</v>
      </c>
      <c r="AA29" s="10">
        <f t="shared" si="13"/>
        <v>0</v>
      </c>
      <c r="AB29" s="10">
        <f t="shared" si="14"/>
        <v>0</v>
      </c>
      <c r="AC29" s="10">
        <f t="shared" si="15"/>
        <v>0</v>
      </c>
      <c r="AD29" s="10">
        <f t="shared" si="16"/>
        <v>0</v>
      </c>
      <c r="AE29" s="10">
        <f t="shared" si="17"/>
        <v>0</v>
      </c>
      <c r="AF29" s="10">
        <f t="shared" si="18"/>
        <v>0</v>
      </c>
      <c r="AG29" s="10">
        <f t="shared" si="19"/>
        <v>0</v>
      </c>
      <c r="AH29" s="10">
        <f t="shared" si="20"/>
        <v>0</v>
      </c>
      <c r="AI29" s="10">
        <f t="shared" si="21"/>
        <v>1</v>
      </c>
      <c r="AJ29" s="10">
        <f t="shared" si="22"/>
        <v>17</v>
      </c>
      <c r="AK29" s="10">
        <f t="shared" si="23"/>
        <v>21</v>
      </c>
      <c r="AL29" s="10">
        <f t="shared" si="24"/>
        <v>38</v>
      </c>
    </row>
    <row r="30" spans="1:38" ht="33.75" customHeight="1" thickBot="1" x14ac:dyDescent="0.4">
      <c r="A30" s="9" t="s">
        <v>16</v>
      </c>
      <c r="B30" s="10">
        <v>8</v>
      </c>
      <c r="C30" s="10">
        <v>5</v>
      </c>
      <c r="D30" s="10">
        <v>0</v>
      </c>
      <c r="E30" s="10">
        <v>0</v>
      </c>
      <c r="F30" s="10">
        <v>0</v>
      </c>
      <c r="G30" s="10">
        <v>0</v>
      </c>
      <c r="H30" s="10">
        <v>1</v>
      </c>
      <c r="I30" s="10">
        <v>0</v>
      </c>
      <c r="J30" s="10">
        <v>0</v>
      </c>
      <c r="K30" s="10">
        <v>0</v>
      </c>
      <c r="L30" s="10">
        <v>1</v>
      </c>
      <c r="M30" s="10">
        <v>0</v>
      </c>
      <c r="N30" s="10">
        <v>2</v>
      </c>
      <c r="O30" s="10">
        <v>0</v>
      </c>
      <c r="P30" s="10">
        <f t="shared" si="5"/>
        <v>12</v>
      </c>
      <c r="Q30" s="10">
        <f t="shared" si="6"/>
        <v>5</v>
      </c>
      <c r="R30" s="11">
        <f t="shared" si="7"/>
        <v>17</v>
      </c>
      <c r="U30" s="9" t="s">
        <v>16</v>
      </c>
      <c r="V30" s="10">
        <f t="shared" si="8"/>
        <v>18</v>
      </c>
      <c r="W30" s="10">
        <f t="shared" si="9"/>
        <v>11</v>
      </c>
      <c r="X30" s="10">
        <f t="shared" si="10"/>
        <v>0</v>
      </c>
      <c r="Y30" s="10">
        <f t="shared" si="11"/>
        <v>0</v>
      </c>
      <c r="Z30" s="10">
        <f t="shared" si="12"/>
        <v>0</v>
      </c>
      <c r="AA30" s="10">
        <f t="shared" si="13"/>
        <v>1</v>
      </c>
      <c r="AB30" s="10">
        <f t="shared" si="14"/>
        <v>1</v>
      </c>
      <c r="AC30" s="10">
        <f t="shared" si="15"/>
        <v>0</v>
      </c>
      <c r="AD30" s="10">
        <f t="shared" si="16"/>
        <v>0</v>
      </c>
      <c r="AE30" s="10">
        <f t="shared" si="17"/>
        <v>0</v>
      </c>
      <c r="AF30" s="10">
        <f t="shared" si="18"/>
        <v>1</v>
      </c>
      <c r="AG30" s="10">
        <f t="shared" si="19"/>
        <v>2</v>
      </c>
      <c r="AH30" s="10">
        <f t="shared" si="20"/>
        <v>2</v>
      </c>
      <c r="AI30" s="10">
        <f t="shared" si="21"/>
        <v>0</v>
      </c>
      <c r="AJ30" s="10">
        <f t="shared" si="22"/>
        <v>22</v>
      </c>
      <c r="AK30" s="10">
        <f t="shared" si="23"/>
        <v>14</v>
      </c>
      <c r="AL30" s="10">
        <f t="shared" si="24"/>
        <v>36</v>
      </c>
    </row>
    <row r="31" spans="1:38" ht="33" customHeight="1" thickBot="1" x14ac:dyDescent="0.4">
      <c r="A31" s="9" t="s">
        <v>18</v>
      </c>
      <c r="B31" s="10">
        <v>9</v>
      </c>
      <c r="C31" s="10">
        <v>10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2</v>
      </c>
      <c r="N31" s="10">
        <v>1</v>
      </c>
      <c r="O31" s="10">
        <v>0</v>
      </c>
      <c r="P31" s="10">
        <f t="shared" si="5"/>
        <v>10</v>
      </c>
      <c r="Q31" s="10">
        <f t="shared" si="6"/>
        <v>12</v>
      </c>
      <c r="R31" s="11">
        <f t="shared" si="7"/>
        <v>22</v>
      </c>
      <c r="U31" s="9" t="s">
        <v>18</v>
      </c>
      <c r="V31" s="10">
        <f t="shared" si="8"/>
        <v>19</v>
      </c>
      <c r="W31" s="10">
        <f t="shared" si="9"/>
        <v>18</v>
      </c>
      <c r="X31" s="10">
        <f t="shared" si="10"/>
        <v>0</v>
      </c>
      <c r="Y31" s="10">
        <f t="shared" si="11"/>
        <v>0</v>
      </c>
      <c r="Z31" s="10">
        <f t="shared" si="12"/>
        <v>0</v>
      </c>
      <c r="AA31" s="10">
        <f t="shared" si="13"/>
        <v>0</v>
      </c>
      <c r="AB31" s="10">
        <f t="shared" si="14"/>
        <v>0</v>
      </c>
      <c r="AC31" s="10">
        <f t="shared" si="15"/>
        <v>0</v>
      </c>
      <c r="AD31" s="10">
        <f t="shared" si="16"/>
        <v>0</v>
      </c>
      <c r="AE31" s="10">
        <f t="shared" si="17"/>
        <v>0</v>
      </c>
      <c r="AF31" s="10">
        <f t="shared" si="18"/>
        <v>0</v>
      </c>
      <c r="AG31" s="10">
        <f t="shared" si="19"/>
        <v>2</v>
      </c>
      <c r="AH31" s="10">
        <f t="shared" si="20"/>
        <v>1</v>
      </c>
      <c r="AI31" s="10">
        <f t="shared" si="21"/>
        <v>0</v>
      </c>
      <c r="AJ31" s="10">
        <f t="shared" si="22"/>
        <v>20</v>
      </c>
      <c r="AK31" s="10">
        <f t="shared" si="23"/>
        <v>20</v>
      </c>
      <c r="AL31" s="10">
        <f t="shared" si="24"/>
        <v>40</v>
      </c>
    </row>
    <row r="32" spans="1:38" ht="34.5" customHeight="1" thickBot="1" x14ac:dyDescent="0.4">
      <c r="A32" s="9" t="s">
        <v>45</v>
      </c>
      <c r="B32" s="10">
        <v>6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1</v>
      </c>
      <c r="M32" s="10">
        <v>0</v>
      </c>
      <c r="N32" s="10">
        <v>0</v>
      </c>
      <c r="O32" s="10">
        <v>0</v>
      </c>
      <c r="P32" s="10">
        <f t="shared" si="5"/>
        <v>7</v>
      </c>
      <c r="Q32" s="10">
        <f t="shared" si="6"/>
        <v>0</v>
      </c>
      <c r="R32" s="11">
        <f t="shared" si="7"/>
        <v>7</v>
      </c>
      <c r="U32" s="9" t="s">
        <v>45</v>
      </c>
      <c r="V32" s="10">
        <f t="shared" si="8"/>
        <v>16</v>
      </c>
      <c r="W32" s="10">
        <f t="shared" si="9"/>
        <v>2</v>
      </c>
      <c r="X32" s="10">
        <f t="shared" si="10"/>
        <v>1</v>
      </c>
      <c r="Y32" s="10">
        <f t="shared" si="11"/>
        <v>0</v>
      </c>
      <c r="Z32" s="10">
        <f t="shared" si="12"/>
        <v>0</v>
      </c>
      <c r="AA32" s="10">
        <f t="shared" si="13"/>
        <v>0</v>
      </c>
      <c r="AB32" s="10">
        <f t="shared" si="14"/>
        <v>0</v>
      </c>
      <c r="AC32" s="10">
        <f t="shared" si="15"/>
        <v>0</v>
      </c>
      <c r="AD32" s="10">
        <f t="shared" si="16"/>
        <v>0</v>
      </c>
      <c r="AE32" s="10">
        <f t="shared" si="17"/>
        <v>0</v>
      </c>
      <c r="AF32" s="10">
        <f t="shared" si="18"/>
        <v>1</v>
      </c>
      <c r="AG32" s="10">
        <f t="shared" si="19"/>
        <v>0</v>
      </c>
      <c r="AH32" s="10">
        <f t="shared" si="20"/>
        <v>3</v>
      </c>
      <c r="AI32" s="10">
        <f t="shared" si="21"/>
        <v>0</v>
      </c>
      <c r="AJ32" s="10">
        <f t="shared" si="22"/>
        <v>21</v>
      </c>
      <c r="AK32" s="10">
        <f t="shared" si="23"/>
        <v>2</v>
      </c>
      <c r="AL32" s="10">
        <f t="shared" si="24"/>
        <v>23</v>
      </c>
    </row>
    <row r="33" spans="1:39" ht="32.25" customHeight="1" thickBot="1" x14ac:dyDescent="0.4">
      <c r="A33" s="12" t="s">
        <v>19</v>
      </c>
      <c r="B33" s="13">
        <f>SUM(B26:B32)</f>
        <v>157</v>
      </c>
      <c r="C33" s="13">
        <f t="shared" ref="C33:R33" si="25">SUM(C26:C32)</f>
        <v>38</v>
      </c>
      <c r="D33" s="13">
        <f t="shared" si="25"/>
        <v>0</v>
      </c>
      <c r="E33" s="13">
        <f t="shared" si="25"/>
        <v>0</v>
      </c>
      <c r="F33" s="13">
        <f t="shared" si="25"/>
        <v>0</v>
      </c>
      <c r="G33" s="13">
        <f t="shared" si="25"/>
        <v>1</v>
      </c>
      <c r="H33" s="13">
        <f t="shared" si="25"/>
        <v>1</v>
      </c>
      <c r="I33" s="13">
        <f t="shared" si="25"/>
        <v>4</v>
      </c>
      <c r="J33" s="13">
        <f t="shared" si="25"/>
        <v>0</v>
      </c>
      <c r="K33" s="13">
        <f t="shared" si="25"/>
        <v>0</v>
      </c>
      <c r="L33" s="13">
        <f t="shared" si="25"/>
        <v>6</v>
      </c>
      <c r="M33" s="13">
        <f t="shared" si="25"/>
        <v>3</v>
      </c>
      <c r="N33" s="13">
        <f t="shared" si="25"/>
        <v>5</v>
      </c>
      <c r="O33" s="13">
        <f t="shared" si="25"/>
        <v>2</v>
      </c>
      <c r="P33" s="13">
        <f t="shared" si="25"/>
        <v>169</v>
      </c>
      <c r="Q33" s="13">
        <f t="shared" si="25"/>
        <v>48</v>
      </c>
      <c r="R33" s="19">
        <f t="shared" si="25"/>
        <v>217</v>
      </c>
      <c r="U33" s="12" t="s">
        <v>19</v>
      </c>
      <c r="V33" s="10">
        <f t="shared" si="8"/>
        <v>312</v>
      </c>
      <c r="W33" s="10">
        <f t="shared" si="9"/>
        <v>75</v>
      </c>
      <c r="X33" s="10">
        <f t="shared" si="10"/>
        <v>1</v>
      </c>
      <c r="Y33" s="10">
        <f t="shared" si="11"/>
        <v>0</v>
      </c>
      <c r="Z33" s="10">
        <f t="shared" si="12"/>
        <v>2</v>
      </c>
      <c r="AA33" s="10">
        <f t="shared" si="13"/>
        <v>3</v>
      </c>
      <c r="AB33" s="10">
        <f t="shared" si="14"/>
        <v>1</v>
      </c>
      <c r="AC33" s="10">
        <f t="shared" si="15"/>
        <v>5</v>
      </c>
      <c r="AD33" s="10">
        <f t="shared" si="16"/>
        <v>0</v>
      </c>
      <c r="AE33" s="10">
        <f t="shared" si="17"/>
        <v>0</v>
      </c>
      <c r="AF33" s="10">
        <f t="shared" si="18"/>
        <v>9</v>
      </c>
      <c r="AG33" s="10">
        <f t="shared" si="19"/>
        <v>5</v>
      </c>
      <c r="AH33" s="10">
        <f t="shared" si="20"/>
        <v>8</v>
      </c>
      <c r="AI33" s="10">
        <f t="shared" si="21"/>
        <v>3</v>
      </c>
      <c r="AJ33" s="10">
        <f t="shared" si="22"/>
        <v>333</v>
      </c>
      <c r="AK33" s="10">
        <f t="shared" si="23"/>
        <v>91</v>
      </c>
      <c r="AL33" s="10">
        <f t="shared" si="24"/>
        <v>424</v>
      </c>
    </row>
    <row r="34" spans="1:39" ht="21.75" thickTop="1" x14ac:dyDescent="0.35"/>
    <row r="36" spans="1:39" x14ac:dyDescent="0.35">
      <c r="A36"/>
      <c r="B36" s="15"/>
      <c r="C36" s="16" t="s">
        <v>20</v>
      </c>
      <c r="D36"/>
      <c r="E36"/>
      <c r="F36"/>
      <c r="G36"/>
      <c r="H36"/>
      <c r="I36" s="17" t="s">
        <v>21</v>
      </c>
      <c r="J36" s="18"/>
      <c r="K36"/>
      <c r="L36"/>
      <c r="M36"/>
      <c r="N36"/>
      <c r="O36"/>
      <c r="P36" s="17" t="s">
        <v>22</v>
      </c>
      <c r="Q36" s="18"/>
      <c r="R36"/>
    </row>
    <row r="39" spans="1:39" ht="22.5" customHeight="1" x14ac:dyDescent="0.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39" ht="24.75" x14ac:dyDescent="0.45">
      <c r="A40" s="113" t="s">
        <v>69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</row>
    <row r="41" spans="1:39" ht="22.5" thickBot="1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39" ht="29.25" customHeight="1" thickTop="1" thickBot="1" x14ac:dyDescent="0.4">
      <c r="A42" s="114" t="s">
        <v>0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6"/>
      <c r="V42" s="104" t="s">
        <v>70</v>
      </c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6"/>
    </row>
    <row r="43" spans="1:39" ht="29.25" customHeight="1" thickTop="1" thickBot="1" x14ac:dyDescent="0.9">
      <c r="A43" s="117" t="s">
        <v>1</v>
      </c>
      <c r="B43" s="119" t="s">
        <v>2</v>
      </c>
      <c r="C43" s="120"/>
      <c r="D43" s="119" t="s">
        <v>3</v>
      </c>
      <c r="E43" s="120"/>
      <c r="F43" s="119" t="s">
        <v>4</v>
      </c>
      <c r="G43" s="120"/>
      <c r="H43" s="119" t="s">
        <v>5</v>
      </c>
      <c r="I43" s="120"/>
      <c r="J43" s="119" t="s">
        <v>6</v>
      </c>
      <c r="K43" s="120"/>
      <c r="L43" s="119" t="s">
        <v>7</v>
      </c>
      <c r="M43" s="120"/>
      <c r="N43" s="119" t="s">
        <v>8</v>
      </c>
      <c r="O43" s="120"/>
      <c r="P43" s="121" t="s">
        <v>9</v>
      </c>
      <c r="Q43" s="122"/>
      <c r="R43" s="4" t="s">
        <v>9</v>
      </c>
      <c r="V43" s="124" t="s">
        <v>57</v>
      </c>
      <c r="W43" s="126" t="s">
        <v>2</v>
      </c>
      <c r="X43" s="109"/>
      <c r="Y43" s="109" t="s">
        <v>3</v>
      </c>
      <c r="Z43" s="109"/>
      <c r="AA43" s="109" t="s">
        <v>4</v>
      </c>
      <c r="AB43" s="109"/>
      <c r="AC43" s="109" t="s">
        <v>5</v>
      </c>
      <c r="AD43" s="109"/>
      <c r="AE43" s="109" t="s">
        <v>6</v>
      </c>
      <c r="AF43" s="109"/>
      <c r="AG43" s="109" t="s">
        <v>7</v>
      </c>
      <c r="AH43" s="109"/>
      <c r="AI43" s="109" t="s">
        <v>8</v>
      </c>
      <c r="AJ43" s="109"/>
      <c r="AK43" s="110" t="s">
        <v>9</v>
      </c>
      <c r="AL43" s="110"/>
      <c r="AM43" s="127" t="s">
        <v>58</v>
      </c>
    </row>
    <row r="44" spans="1:39" ht="37.5" customHeight="1" thickTop="1" thickBot="1" x14ac:dyDescent="0.4">
      <c r="A44" s="118"/>
      <c r="B44" s="5" t="s">
        <v>11</v>
      </c>
      <c r="C44" s="5" t="s">
        <v>12</v>
      </c>
      <c r="D44" s="5" t="s">
        <v>11</v>
      </c>
      <c r="E44" s="5" t="s">
        <v>12</v>
      </c>
      <c r="F44" s="5" t="s">
        <v>11</v>
      </c>
      <c r="G44" s="5" t="s">
        <v>12</v>
      </c>
      <c r="H44" s="5" t="s">
        <v>11</v>
      </c>
      <c r="I44" s="5" t="s">
        <v>12</v>
      </c>
      <c r="J44" s="5" t="s">
        <v>11</v>
      </c>
      <c r="K44" s="5" t="s">
        <v>12</v>
      </c>
      <c r="L44" s="5" t="s">
        <v>11</v>
      </c>
      <c r="M44" s="5" t="s">
        <v>12</v>
      </c>
      <c r="N44" s="5" t="s">
        <v>11</v>
      </c>
      <c r="O44" s="5" t="s">
        <v>12</v>
      </c>
      <c r="P44" s="6" t="s">
        <v>11</v>
      </c>
      <c r="Q44" s="7" t="s">
        <v>12</v>
      </c>
      <c r="R44" s="8" t="s">
        <v>10</v>
      </c>
      <c r="V44" s="125"/>
      <c r="W44" s="53" t="s">
        <v>11</v>
      </c>
      <c r="X44" s="42" t="s">
        <v>12</v>
      </c>
      <c r="Y44" s="43" t="s">
        <v>11</v>
      </c>
      <c r="Z44" s="42" t="s">
        <v>12</v>
      </c>
      <c r="AA44" s="43" t="s">
        <v>11</v>
      </c>
      <c r="AB44" s="42" t="s">
        <v>12</v>
      </c>
      <c r="AC44" s="43" t="s">
        <v>11</v>
      </c>
      <c r="AD44" s="42" t="s">
        <v>12</v>
      </c>
      <c r="AE44" s="43" t="s">
        <v>11</v>
      </c>
      <c r="AF44" s="42" t="s">
        <v>12</v>
      </c>
      <c r="AG44" s="43" t="s">
        <v>11</v>
      </c>
      <c r="AH44" s="42" t="s">
        <v>12</v>
      </c>
      <c r="AI44" s="43" t="s">
        <v>11</v>
      </c>
      <c r="AJ44" s="42" t="s">
        <v>12</v>
      </c>
      <c r="AK44" s="44" t="s">
        <v>11</v>
      </c>
      <c r="AL44" s="45" t="s">
        <v>12</v>
      </c>
      <c r="AM44" s="128"/>
    </row>
    <row r="45" spans="1:39" ht="39" customHeight="1" thickBot="1" x14ac:dyDescent="0.4">
      <c r="A45" s="9" t="s">
        <v>13</v>
      </c>
      <c r="B45" s="10">
        <v>17</v>
      </c>
      <c r="C45" s="10">
        <v>9</v>
      </c>
      <c r="D45" s="10">
        <v>0</v>
      </c>
      <c r="E45" s="10">
        <v>2</v>
      </c>
      <c r="F45" s="10">
        <v>0</v>
      </c>
      <c r="G45" s="10">
        <v>5</v>
      </c>
      <c r="H45" s="10">
        <v>0</v>
      </c>
      <c r="I45" s="10">
        <v>0</v>
      </c>
      <c r="J45" s="10">
        <v>0</v>
      </c>
      <c r="K45" s="10">
        <v>0</v>
      </c>
      <c r="L45" s="10">
        <v>7</v>
      </c>
      <c r="M45" s="10">
        <v>3</v>
      </c>
      <c r="N45" s="10">
        <v>2</v>
      </c>
      <c r="O45" s="10">
        <v>2</v>
      </c>
      <c r="P45" s="10">
        <f>SUM(N45,L45,J45,H45,F45,D45,B45)</f>
        <v>26</v>
      </c>
      <c r="Q45" s="10">
        <f>SUM(O45,M45,K45,I45,G45,E45,C45)</f>
        <v>21</v>
      </c>
      <c r="R45" s="11">
        <f>SUM(P45:Q45)</f>
        <v>47</v>
      </c>
      <c r="V45" s="75" t="s">
        <v>44</v>
      </c>
      <c r="W45" s="47">
        <f>B45+B26+B7</f>
        <v>71</v>
      </c>
      <c r="X45" s="47">
        <f t="shared" ref="X45:AL45" si="26">C45+C26+C7</f>
        <v>33</v>
      </c>
      <c r="Y45" s="47">
        <f t="shared" si="26"/>
        <v>0</v>
      </c>
      <c r="Z45" s="47">
        <f t="shared" si="26"/>
        <v>2</v>
      </c>
      <c r="AA45" s="47">
        <f t="shared" si="26"/>
        <v>2</v>
      </c>
      <c r="AB45" s="47">
        <f t="shared" si="26"/>
        <v>7</v>
      </c>
      <c r="AC45" s="47">
        <f t="shared" si="26"/>
        <v>0</v>
      </c>
      <c r="AD45" s="47">
        <f t="shared" si="26"/>
        <v>5</v>
      </c>
      <c r="AE45" s="47">
        <f t="shared" si="26"/>
        <v>0</v>
      </c>
      <c r="AF45" s="47">
        <f t="shared" si="26"/>
        <v>0</v>
      </c>
      <c r="AG45" s="47">
        <f t="shared" si="26"/>
        <v>14</v>
      </c>
      <c r="AH45" s="47">
        <f t="shared" si="26"/>
        <v>4</v>
      </c>
      <c r="AI45" s="47">
        <f t="shared" si="26"/>
        <v>4</v>
      </c>
      <c r="AJ45" s="47">
        <f t="shared" si="26"/>
        <v>4</v>
      </c>
      <c r="AK45" s="50">
        <f t="shared" si="26"/>
        <v>91</v>
      </c>
      <c r="AL45" s="51">
        <f t="shared" si="26"/>
        <v>55</v>
      </c>
      <c r="AM45" s="71">
        <f>R45+R26+R7</f>
        <v>146</v>
      </c>
    </row>
    <row r="46" spans="1:39" ht="30.75" customHeight="1" thickBot="1" x14ac:dyDescent="0.4">
      <c r="A46" s="9" t="s">
        <v>14</v>
      </c>
      <c r="B46" s="10">
        <v>77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f t="shared" ref="P46:P51" si="27">SUM(N46,L46,J46,H46,F46,D46,B46)</f>
        <v>77</v>
      </c>
      <c r="Q46" s="10">
        <f t="shared" ref="Q46:Q51" si="28">SUM(O46,M46,K46,I46,G46,E46,C46)</f>
        <v>0</v>
      </c>
      <c r="R46" s="11">
        <f t="shared" ref="R46:R51" si="29">SUM(P46:Q46)</f>
        <v>77</v>
      </c>
      <c r="V46" s="75" t="s">
        <v>14</v>
      </c>
      <c r="W46" s="47">
        <f t="shared" ref="W46:W51" si="30">B8+B27+B46</f>
        <v>222</v>
      </c>
      <c r="X46" s="47">
        <f t="shared" ref="X46:AM46" si="31">C8+C27+C46</f>
        <v>0</v>
      </c>
      <c r="Y46" s="47">
        <f t="shared" si="31"/>
        <v>0</v>
      </c>
      <c r="Z46" s="47">
        <f t="shared" si="31"/>
        <v>0</v>
      </c>
      <c r="AA46" s="47">
        <f t="shared" si="31"/>
        <v>0</v>
      </c>
      <c r="AB46" s="47">
        <f t="shared" si="31"/>
        <v>0</v>
      </c>
      <c r="AC46" s="47">
        <f t="shared" si="31"/>
        <v>0</v>
      </c>
      <c r="AD46" s="47">
        <f t="shared" si="31"/>
        <v>0</v>
      </c>
      <c r="AE46" s="47">
        <f t="shared" si="31"/>
        <v>0</v>
      </c>
      <c r="AF46" s="47">
        <f t="shared" si="31"/>
        <v>0</v>
      </c>
      <c r="AG46" s="47">
        <f t="shared" si="31"/>
        <v>0</v>
      </c>
      <c r="AH46" s="47">
        <f t="shared" si="31"/>
        <v>0</v>
      </c>
      <c r="AI46" s="47">
        <f t="shared" si="31"/>
        <v>0</v>
      </c>
      <c r="AJ46" s="47">
        <f t="shared" si="31"/>
        <v>0</v>
      </c>
      <c r="AK46" s="50">
        <f t="shared" si="31"/>
        <v>222</v>
      </c>
      <c r="AL46" s="51">
        <f t="shared" si="31"/>
        <v>0</v>
      </c>
      <c r="AM46" s="71">
        <f t="shared" si="31"/>
        <v>222</v>
      </c>
    </row>
    <row r="47" spans="1:39" ht="28.5" customHeight="1" thickBot="1" x14ac:dyDescent="0.4">
      <c r="A47" s="9" t="s">
        <v>52</v>
      </c>
      <c r="B47" s="10">
        <v>21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2</v>
      </c>
      <c r="O47" s="10">
        <v>0</v>
      </c>
      <c r="P47" s="10">
        <f t="shared" si="27"/>
        <v>23</v>
      </c>
      <c r="Q47" s="10">
        <f t="shared" si="28"/>
        <v>0</v>
      </c>
      <c r="R47" s="11">
        <f t="shared" si="29"/>
        <v>23</v>
      </c>
      <c r="V47" s="75" t="s">
        <v>51</v>
      </c>
      <c r="W47" s="47">
        <f t="shared" si="30"/>
        <v>64</v>
      </c>
      <c r="X47" s="47">
        <f t="shared" ref="X47:AM47" si="32">C9+C28+C47</f>
        <v>0</v>
      </c>
      <c r="Y47" s="47">
        <f t="shared" si="32"/>
        <v>0</v>
      </c>
      <c r="Z47" s="47">
        <f t="shared" si="32"/>
        <v>0</v>
      </c>
      <c r="AA47" s="47">
        <f t="shared" si="32"/>
        <v>0</v>
      </c>
      <c r="AB47" s="47">
        <f t="shared" si="32"/>
        <v>0</v>
      </c>
      <c r="AC47" s="47">
        <f t="shared" si="32"/>
        <v>0</v>
      </c>
      <c r="AD47" s="47">
        <f t="shared" si="32"/>
        <v>0</v>
      </c>
      <c r="AE47" s="47">
        <f t="shared" si="32"/>
        <v>0</v>
      </c>
      <c r="AF47" s="47">
        <f t="shared" si="32"/>
        <v>0</v>
      </c>
      <c r="AG47" s="47">
        <f t="shared" si="32"/>
        <v>0</v>
      </c>
      <c r="AH47" s="47">
        <f t="shared" si="32"/>
        <v>0</v>
      </c>
      <c r="AI47" s="47">
        <f t="shared" si="32"/>
        <v>2</v>
      </c>
      <c r="AJ47" s="47">
        <f t="shared" si="32"/>
        <v>0</v>
      </c>
      <c r="AK47" s="50">
        <f t="shared" si="32"/>
        <v>66</v>
      </c>
      <c r="AL47" s="51">
        <f t="shared" si="32"/>
        <v>0</v>
      </c>
      <c r="AM47" s="71">
        <f t="shared" si="32"/>
        <v>66</v>
      </c>
    </row>
    <row r="48" spans="1:39" ht="28.5" customHeight="1" thickBot="1" x14ac:dyDescent="0.4">
      <c r="A48" s="9" t="s">
        <v>15</v>
      </c>
      <c r="B48" s="10">
        <v>7</v>
      </c>
      <c r="C48" s="10">
        <v>7</v>
      </c>
      <c r="D48" s="10">
        <v>0</v>
      </c>
      <c r="E48" s="10">
        <v>0</v>
      </c>
      <c r="F48" s="10">
        <v>0</v>
      </c>
      <c r="G48" s="10">
        <v>0</v>
      </c>
      <c r="H48" s="10">
        <v>1</v>
      </c>
      <c r="I48" s="10">
        <v>0</v>
      </c>
      <c r="J48" s="10">
        <v>0</v>
      </c>
      <c r="K48" s="10">
        <v>0</v>
      </c>
      <c r="L48" s="10">
        <v>0</v>
      </c>
      <c r="M48" s="10">
        <v>2</v>
      </c>
      <c r="N48" s="10">
        <v>3</v>
      </c>
      <c r="O48" s="10">
        <v>2</v>
      </c>
      <c r="P48" s="10">
        <f t="shared" si="27"/>
        <v>11</v>
      </c>
      <c r="Q48" s="10">
        <f t="shared" si="28"/>
        <v>11</v>
      </c>
      <c r="R48" s="11">
        <f t="shared" si="29"/>
        <v>22</v>
      </c>
      <c r="V48" s="75" t="s">
        <v>35</v>
      </c>
      <c r="W48" s="47">
        <f t="shared" si="30"/>
        <v>24</v>
      </c>
      <c r="X48" s="47">
        <f t="shared" ref="X48:AM48" si="33">C10+C29+C48</f>
        <v>27</v>
      </c>
      <c r="Y48" s="47">
        <f t="shared" si="33"/>
        <v>0</v>
      </c>
      <c r="Z48" s="47">
        <f t="shared" si="33"/>
        <v>0</v>
      </c>
      <c r="AA48" s="47">
        <f>F10+F29+F48</f>
        <v>0</v>
      </c>
      <c r="AB48" s="47">
        <f t="shared" si="33"/>
        <v>0</v>
      </c>
      <c r="AC48" s="47">
        <f t="shared" si="33"/>
        <v>1</v>
      </c>
      <c r="AD48" s="47">
        <f t="shared" si="33"/>
        <v>0</v>
      </c>
      <c r="AE48" s="47">
        <f t="shared" si="33"/>
        <v>0</v>
      </c>
      <c r="AF48" s="47">
        <f t="shared" si="33"/>
        <v>0</v>
      </c>
      <c r="AG48" s="47">
        <f t="shared" si="33"/>
        <v>0</v>
      </c>
      <c r="AH48" s="47">
        <f t="shared" si="33"/>
        <v>2</v>
      </c>
      <c r="AI48" s="47">
        <f t="shared" si="33"/>
        <v>3</v>
      </c>
      <c r="AJ48" s="47">
        <f>O10+O29+O48</f>
        <v>3</v>
      </c>
      <c r="AK48" s="50">
        <f t="shared" si="33"/>
        <v>28</v>
      </c>
      <c r="AL48" s="51">
        <f t="shared" si="33"/>
        <v>32</v>
      </c>
      <c r="AM48" s="71">
        <f t="shared" si="33"/>
        <v>60</v>
      </c>
    </row>
    <row r="49" spans="1:39" ht="33.75" customHeight="1" thickBot="1" x14ac:dyDescent="0.4">
      <c r="A49" s="9" t="s">
        <v>16</v>
      </c>
      <c r="B49" s="10">
        <v>7</v>
      </c>
      <c r="C49" s="10">
        <v>5</v>
      </c>
      <c r="D49" s="10">
        <v>0</v>
      </c>
      <c r="E49" s="10">
        <v>0</v>
      </c>
      <c r="F49" s="10">
        <v>0</v>
      </c>
      <c r="G49" s="10">
        <v>1</v>
      </c>
      <c r="H49" s="10">
        <v>0</v>
      </c>
      <c r="I49" s="10">
        <v>0</v>
      </c>
      <c r="J49" s="10">
        <v>0</v>
      </c>
      <c r="K49" s="10">
        <v>0</v>
      </c>
      <c r="L49" s="10">
        <v>1</v>
      </c>
      <c r="M49" s="10">
        <v>0</v>
      </c>
      <c r="N49" s="10">
        <v>2</v>
      </c>
      <c r="O49" s="10">
        <v>0</v>
      </c>
      <c r="P49" s="10">
        <f t="shared" si="27"/>
        <v>10</v>
      </c>
      <c r="Q49" s="10">
        <f t="shared" si="28"/>
        <v>6</v>
      </c>
      <c r="R49" s="11">
        <f t="shared" si="29"/>
        <v>16</v>
      </c>
      <c r="V49" s="75" t="s">
        <v>16</v>
      </c>
      <c r="W49" s="47">
        <f t="shared" si="30"/>
        <v>25</v>
      </c>
      <c r="X49" s="47">
        <f t="shared" ref="X49:AM49" si="34">C11+C30+C49</f>
        <v>16</v>
      </c>
      <c r="Y49" s="47">
        <f t="shared" si="34"/>
        <v>0</v>
      </c>
      <c r="Z49" s="47">
        <f t="shared" si="34"/>
        <v>0</v>
      </c>
      <c r="AA49" s="47">
        <f t="shared" si="34"/>
        <v>0</v>
      </c>
      <c r="AB49" s="47">
        <f t="shared" si="34"/>
        <v>2</v>
      </c>
      <c r="AC49" s="47">
        <f t="shared" si="34"/>
        <v>1</v>
      </c>
      <c r="AD49" s="47">
        <f t="shared" si="34"/>
        <v>0</v>
      </c>
      <c r="AE49" s="47">
        <f t="shared" si="34"/>
        <v>0</v>
      </c>
      <c r="AF49" s="47">
        <f t="shared" si="34"/>
        <v>0</v>
      </c>
      <c r="AG49" s="47">
        <f t="shared" si="34"/>
        <v>2</v>
      </c>
      <c r="AH49" s="47">
        <f t="shared" si="34"/>
        <v>2</v>
      </c>
      <c r="AI49" s="47">
        <f t="shared" si="34"/>
        <v>4</v>
      </c>
      <c r="AJ49" s="47">
        <f t="shared" si="34"/>
        <v>0</v>
      </c>
      <c r="AK49" s="50">
        <f t="shared" si="34"/>
        <v>32</v>
      </c>
      <c r="AL49" s="51">
        <f t="shared" si="34"/>
        <v>20</v>
      </c>
      <c r="AM49" s="71">
        <f t="shared" si="34"/>
        <v>52</v>
      </c>
    </row>
    <row r="50" spans="1:39" ht="33" customHeight="1" thickBot="1" x14ac:dyDescent="0.4">
      <c r="A50" s="9" t="s">
        <v>18</v>
      </c>
      <c r="B50" s="10">
        <v>16</v>
      </c>
      <c r="C50" s="10">
        <v>6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2</v>
      </c>
      <c r="P50" s="10">
        <f t="shared" si="27"/>
        <v>16</v>
      </c>
      <c r="Q50" s="10">
        <f t="shared" si="28"/>
        <v>8</v>
      </c>
      <c r="R50" s="11">
        <f t="shared" si="29"/>
        <v>24</v>
      </c>
      <c r="V50" s="73" t="s">
        <v>46</v>
      </c>
      <c r="W50" s="47">
        <f t="shared" si="30"/>
        <v>35</v>
      </c>
      <c r="X50" s="47">
        <f t="shared" ref="X50:AM50" si="35">C12+C31+C50</f>
        <v>24</v>
      </c>
      <c r="Y50" s="47">
        <f t="shared" si="35"/>
        <v>0</v>
      </c>
      <c r="Z50" s="47">
        <f t="shared" si="35"/>
        <v>0</v>
      </c>
      <c r="AA50" s="47">
        <f t="shared" si="35"/>
        <v>0</v>
      </c>
      <c r="AB50" s="47">
        <f t="shared" si="35"/>
        <v>0</v>
      </c>
      <c r="AC50" s="47">
        <f t="shared" si="35"/>
        <v>0</v>
      </c>
      <c r="AD50" s="47">
        <f t="shared" si="35"/>
        <v>0</v>
      </c>
      <c r="AE50" s="47">
        <f t="shared" si="35"/>
        <v>0</v>
      </c>
      <c r="AF50" s="47">
        <f t="shared" si="35"/>
        <v>0</v>
      </c>
      <c r="AG50" s="47">
        <f t="shared" si="35"/>
        <v>0</v>
      </c>
      <c r="AH50" s="47">
        <f t="shared" si="35"/>
        <v>2</v>
      </c>
      <c r="AI50" s="47">
        <f t="shared" si="35"/>
        <v>1</v>
      </c>
      <c r="AJ50" s="47">
        <f t="shared" si="35"/>
        <v>2</v>
      </c>
      <c r="AK50" s="50">
        <f t="shared" si="35"/>
        <v>36</v>
      </c>
      <c r="AL50" s="51">
        <f t="shared" si="35"/>
        <v>28</v>
      </c>
      <c r="AM50" s="71">
        <f t="shared" si="35"/>
        <v>64</v>
      </c>
    </row>
    <row r="51" spans="1:39" ht="34.5" customHeight="1" thickBot="1" x14ac:dyDescent="0.4">
      <c r="A51" s="9" t="s">
        <v>17</v>
      </c>
      <c r="B51" s="10">
        <v>3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5</v>
      </c>
      <c r="M51" s="10">
        <v>0</v>
      </c>
      <c r="N51" s="10">
        <v>0</v>
      </c>
      <c r="O51" s="10">
        <v>0</v>
      </c>
      <c r="P51" s="10">
        <f t="shared" si="27"/>
        <v>8</v>
      </c>
      <c r="Q51" s="10">
        <f t="shared" si="28"/>
        <v>0</v>
      </c>
      <c r="R51" s="11">
        <f t="shared" si="29"/>
        <v>8</v>
      </c>
      <c r="V51" s="74" t="s">
        <v>17</v>
      </c>
      <c r="W51" s="47">
        <f t="shared" si="30"/>
        <v>19</v>
      </c>
      <c r="X51" s="47">
        <f t="shared" ref="X51:AM51" si="36">C13+C32+C51</f>
        <v>2</v>
      </c>
      <c r="Y51" s="47">
        <f t="shared" si="36"/>
        <v>1</v>
      </c>
      <c r="Z51" s="47">
        <f t="shared" si="36"/>
        <v>0</v>
      </c>
      <c r="AA51" s="47">
        <f t="shared" si="36"/>
        <v>0</v>
      </c>
      <c r="AB51" s="47">
        <f t="shared" si="36"/>
        <v>0</v>
      </c>
      <c r="AC51" s="47">
        <f t="shared" si="36"/>
        <v>0</v>
      </c>
      <c r="AD51" s="47">
        <f t="shared" si="36"/>
        <v>0</v>
      </c>
      <c r="AE51" s="47">
        <f t="shared" si="36"/>
        <v>0</v>
      </c>
      <c r="AF51" s="47">
        <f t="shared" si="36"/>
        <v>0</v>
      </c>
      <c r="AG51" s="47">
        <f t="shared" si="36"/>
        <v>6</v>
      </c>
      <c r="AH51" s="47">
        <f t="shared" si="36"/>
        <v>0</v>
      </c>
      <c r="AI51" s="47">
        <f t="shared" si="36"/>
        <v>3</v>
      </c>
      <c r="AJ51" s="47">
        <f t="shared" si="36"/>
        <v>0</v>
      </c>
      <c r="AK51" s="50">
        <f t="shared" si="36"/>
        <v>29</v>
      </c>
      <c r="AL51" s="51">
        <f t="shared" si="36"/>
        <v>2</v>
      </c>
      <c r="AM51" s="71">
        <f t="shared" si="36"/>
        <v>31</v>
      </c>
    </row>
    <row r="52" spans="1:39" ht="32.25" customHeight="1" thickBot="1" x14ac:dyDescent="0.4">
      <c r="A52" s="12" t="s">
        <v>19</v>
      </c>
      <c r="B52" s="13">
        <f>SUM(B45:B51)</f>
        <v>148</v>
      </c>
      <c r="C52" s="13">
        <f t="shared" ref="C52:R52" si="37">SUM(C45:C51)</f>
        <v>27</v>
      </c>
      <c r="D52" s="13">
        <f t="shared" si="37"/>
        <v>0</v>
      </c>
      <c r="E52" s="13">
        <f t="shared" si="37"/>
        <v>2</v>
      </c>
      <c r="F52" s="13">
        <f t="shared" si="37"/>
        <v>0</v>
      </c>
      <c r="G52" s="13">
        <f t="shared" si="37"/>
        <v>6</v>
      </c>
      <c r="H52" s="13">
        <f t="shared" si="37"/>
        <v>1</v>
      </c>
      <c r="I52" s="13">
        <f t="shared" si="37"/>
        <v>0</v>
      </c>
      <c r="J52" s="13">
        <f t="shared" si="37"/>
        <v>0</v>
      </c>
      <c r="K52" s="13">
        <f t="shared" si="37"/>
        <v>0</v>
      </c>
      <c r="L52" s="13">
        <f t="shared" si="37"/>
        <v>13</v>
      </c>
      <c r="M52" s="13">
        <f t="shared" si="37"/>
        <v>5</v>
      </c>
      <c r="N52" s="13">
        <f t="shared" si="37"/>
        <v>9</v>
      </c>
      <c r="O52" s="13">
        <f t="shared" si="37"/>
        <v>6</v>
      </c>
      <c r="P52" s="13">
        <f t="shared" si="37"/>
        <v>171</v>
      </c>
      <c r="Q52" s="13">
        <f t="shared" si="37"/>
        <v>46</v>
      </c>
      <c r="R52" s="19">
        <f t="shared" si="37"/>
        <v>217</v>
      </c>
      <c r="V52" s="76" t="s">
        <v>59</v>
      </c>
      <c r="W52" s="47">
        <f>SUM(W45:W51)</f>
        <v>460</v>
      </c>
      <c r="X52" s="47">
        <f>SUM(X45:X51)</f>
        <v>102</v>
      </c>
      <c r="Y52" s="47">
        <f t="shared" ref="Y52:AM52" si="38">SUM(Y45:Y51)</f>
        <v>1</v>
      </c>
      <c r="Z52" s="47">
        <f t="shared" si="38"/>
        <v>2</v>
      </c>
      <c r="AA52" s="47">
        <f t="shared" si="38"/>
        <v>2</v>
      </c>
      <c r="AB52" s="47">
        <f t="shared" si="38"/>
        <v>9</v>
      </c>
      <c r="AC52" s="47">
        <f t="shared" si="38"/>
        <v>2</v>
      </c>
      <c r="AD52" s="47">
        <f t="shared" si="38"/>
        <v>5</v>
      </c>
      <c r="AE52" s="47">
        <f t="shared" si="38"/>
        <v>0</v>
      </c>
      <c r="AF52" s="47">
        <f t="shared" si="38"/>
        <v>0</v>
      </c>
      <c r="AG52" s="47">
        <f t="shared" si="38"/>
        <v>22</v>
      </c>
      <c r="AH52" s="47">
        <f t="shared" si="38"/>
        <v>10</v>
      </c>
      <c r="AI52" s="47">
        <f t="shared" si="38"/>
        <v>17</v>
      </c>
      <c r="AJ52" s="47">
        <f t="shared" si="38"/>
        <v>9</v>
      </c>
      <c r="AK52" s="50">
        <f t="shared" si="38"/>
        <v>504</v>
      </c>
      <c r="AL52" s="51">
        <f t="shared" si="38"/>
        <v>137</v>
      </c>
      <c r="AM52" s="71">
        <f t="shared" si="38"/>
        <v>641</v>
      </c>
    </row>
    <row r="53" spans="1:39" ht="21.75" thickTop="1" x14ac:dyDescent="0.35"/>
    <row r="55" spans="1:39" x14ac:dyDescent="0.35">
      <c r="A55"/>
      <c r="B55" s="15"/>
      <c r="C55" s="16" t="s">
        <v>20</v>
      </c>
      <c r="D55"/>
      <c r="E55"/>
      <c r="F55"/>
      <c r="G55"/>
      <c r="H55"/>
      <c r="I55" s="17" t="s">
        <v>21</v>
      </c>
      <c r="J55" s="18"/>
      <c r="K55"/>
      <c r="L55"/>
      <c r="M55"/>
      <c r="N55"/>
      <c r="O55"/>
      <c r="P55" s="17" t="s">
        <v>22</v>
      </c>
      <c r="Q55" s="18"/>
      <c r="R55"/>
    </row>
    <row r="58" spans="1:39" ht="22.5" customHeight="1" x14ac:dyDescent="0.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39" ht="24.75" x14ac:dyDescent="0.45">
      <c r="A59" s="113" t="s">
        <v>71</v>
      </c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</row>
    <row r="60" spans="1:39" ht="22.5" thickBot="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39" ht="29.25" customHeight="1" thickTop="1" thickBot="1" x14ac:dyDescent="0.4">
      <c r="A61" s="114" t="s">
        <v>0</v>
      </c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6"/>
    </row>
    <row r="62" spans="1:39" ht="29.25" customHeight="1" thickBot="1" x14ac:dyDescent="0.4">
      <c r="A62" s="117" t="s">
        <v>1</v>
      </c>
      <c r="B62" s="119" t="s">
        <v>2</v>
      </c>
      <c r="C62" s="120"/>
      <c r="D62" s="119" t="s">
        <v>3</v>
      </c>
      <c r="E62" s="120"/>
      <c r="F62" s="119" t="s">
        <v>4</v>
      </c>
      <c r="G62" s="120"/>
      <c r="H62" s="119" t="s">
        <v>5</v>
      </c>
      <c r="I62" s="120"/>
      <c r="J62" s="119" t="s">
        <v>6</v>
      </c>
      <c r="K62" s="120"/>
      <c r="L62" s="119" t="s">
        <v>7</v>
      </c>
      <c r="M62" s="120"/>
      <c r="N62" s="119" t="s">
        <v>8</v>
      </c>
      <c r="O62" s="120"/>
      <c r="P62" s="121" t="s">
        <v>9</v>
      </c>
      <c r="Q62" s="122"/>
      <c r="R62" s="4" t="s">
        <v>9</v>
      </c>
    </row>
    <row r="63" spans="1:39" ht="37.5" customHeight="1" thickBot="1" x14ac:dyDescent="0.4">
      <c r="A63" s="118"/>
      <c r="B63" s="5" t="s">
        <v>11</v>
      </c>
      <c r="C63" s="5" t="s">
        <v>12</v>
      </c>
      <c r="D63" s="5" t="s">
        <v>11</v>
      </c>
      <c r="E63" s="5" t="s">
        <v>12</v>
      </c>
      <c r="F63" s="5" t="s">
        <v>11</v>
      </c>
      <c r="G63" s="5" t="s">
        <v>12</v>
      </c>
      <c r="H63" s="5" t="s">
        <v>11</v>
      </c>
      <c r="I63" s="5" t="s">
        <v>12</v>
      </c>
      <c r="J63" s="5" t="s">
        <v>11</v>
      </c>
      <c r="K63" s="5" t="s">
        <v>12</v>
      </c>
      <c r="L63" s="5" t="s">
        <v>11</v>
      </c>
      <c r="M63" s="5" t="s">
        <v>12</v>
      </c>
      <c r="N63" s="5" t="s">
        <v>11</v>
      </c>
      <c r="O63" s="5" t="s">
        <v>12</v>
      </c>
      <c r="P63" s="6" t="s">
        <v>11</v>
      </c>
      <c r="Q63" s="7" t="s">
        <v>12</v>
      </c>
      <c r="R63" s="8" t="s">
        <v>10</v>
      </c>
    </row>
    <row r="64" spans="1:39" ht="39" customHeight="1" thickBot="1" x14ac:dyDescent="0.4">
      <c r="A64" s="9" t="s">
        <v>13</v>
      </c>
      <c r="B64" s="10">
        <v>19</v>
      </c>
      <c r="C64" s="10">
        <v>26</v>
      </c>
      <c r="D64" s="10">
        <v>0</v>
      </c>
      <c r="E64" s="10">
        <v>0</v>
      </c>
      <c r="F64" s="10">
        <v>0</v>
      </c>
      <c r="G64" s="10">
        <v>1</v>
      </c>
      <c r="H64" s="10">
        <v>0</v>
      </c>
      <c r="I64" s="10">
        <v>0</v>
      </c>
      <c r="J64" s="10">
        <v>0</v>
      </c>
      <c r="K64" s="10">
        <v>0</v>
      </c>
      <c r="L64" s="10">
        <v>2</v>
      </c>
      <c r="M64" s="10">
        <v>1</v>
      </c>
      <c r="N64" s="10">
        <v>4</v>
      </c>
      <c r="O64" s="10">
        <v>1</v>
      </c>
      <c r="P64" s="10">
        <f>SUM(N64,L64,J64,H64,F64,D64,B64)</f>
        <v>25</v>
      </c>
      <c r="Q64" s="10">
        <f>SUM(O64,M64,K64,I64,G64,E64,C64)</f>
        <v>29</v>
      </c>
      <c r="R64" s="11">
        <f>SUM(P64:Q64)</f>
        <v>54</v>
      </c>
    </row>
    <row r="65" spans="1:18" ht="30.75" customHeight="1" thickBot="1" x14ac:dyDescent="0.4">
      <c r="A65" s="9" t="s">
        <v>14</v>
      </c>
      <c r="B65" s="10">
        <v>56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f t="shared" ref="P65:P70" si="39">SUM(N65,L65,J65,H65,F65,D65,B65)</f>
        <v>56</v>
      </c>
      <c r="Q65" s="10">
        <f t="shared" ref="Q65:Q70" si="40">SUM(O65,M65,K65,I65,G65,E65,C65)</f>
        <v>0</v>
      </c>
      <c r="R65" s="11">
        <f t="shared" ref="R65:R70" si="41">SUM(P65:Q65)</f>
        <v>56</v>
      </c>
    </row>
    <row r="66" spans="1:18" ht="28.5" customHeight="1" thickBot="1" x14ac:dyDescent="0.4">
      <c r="A66" s="9" t="s">
        <v>52</v>
      </c>
      <c r="B66" s="10">
        <v>37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f t="shared" si="39"/>
        <v>37</v>
      </c>
      <c r="Q66" s="10">
        <f t="shared" si="40"/>
        <v>0</v>
      </c>
      <c r="R66" s="11">
        <f t="shared" si="41"/>
        <v>37</v>
      </c>
    </row>
    <row r="67" spans="1:18" ht="28.5" customHeight="1" thickBot="1" x14ac:dyDescent="0.4">
      <c r="A67" s="9" t="s">
        <v>15</v>
      </c>
      <c r="B67" s="10">
        <v>5</v>
      </c>
      <c r="C67" s="10">
        <v>9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2</v>
      </c>
      <c r="N67" s="10">
        <v>1</v>
      </c>
      <c r="O67" s="10">
        <v>0</v>
      </c>
      <c r="P67" s="10">
        <f t="shared" si="39"/>
        <v>6</v>
      </c>
      <c r="Q67" s="10">
        <f t="shared" si="40"/>
        <v>11</v>
      </c>
      <c r="R67" s="11">
        <f t="shared" si="41"/>
        <v>17</v>
      </c>
    </row>
    <row r="68" spans="1:18" ht="33.75" customHeight="1" thickBot="1" x14ac:dyDescent="0.4">
      <c r="A68" s="9" t="s">
        <v>16</v>
      </c>
      <c r="B68" s="10">
        <v>5</v>
      </c>
      <c r="C68" s="10">
        <v>10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3</v>
      </c>
      <c r="M68" s="10">
        <v>0</v>
      </c>
      <c r="N68" s="10">
        <v>1</v>
      </c>
      <c r="O68" s="10">
        <v>0</v>
      </c>
      <c r="P68" s="10">
        <f t="shared" si="39"/>
        <v>9</v>
      </c>
      <c r="Q68" s="10">
        <f t="shared" si="40"/>
        <v>10</v>
      </c>
      <c r="R68" s="11">
        <f t="shared" si="41"/>
        <v>19</v>
      </c>
    </row>
    <row r="69" spans="1:18" ht="33" customHeight="1" thickBot="1" x14ac:dyDescent="0.4">
      <c r="A69" s="9" t="s">
        <v>18</v>
      </c>
      <c r="B69" s="10">
        <v>6</v>
      </c>
      <c r="C69" s="10">
        <v>3</v>
      </c>
      <c r="D69" s="10">
        <v>1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1</v>
      </c>
      <c r="M69" s="10">
        <v>0</v>
      </c>
      <c r="N69" s="10">
        <v>1</v>
      </c>
      <c r="O69" s="10">
        <v>0</v>
      </c>
      <c r="P69" s="10">
        <f t="shared" si="39"/>
        <v>9</v>
      </c>
      <c r="Q69" s="10">
        <f t="shared" si="40"/>
        <v>3</v>
      </c>
      <c r="R69" s="11">
        <f t="shared" si="41"/>
        <v>12</v>
      </c>
    </row>
    <row r="70" spans="1:18" ht="34.5" customHeight="1" thickBot="1" x14ac:dyDescent="0.4">
      <c r="A70" s="9" t="s">
        <v>45</v>
      </c>
      <c r="B70" s="10">
        <v>6</v>
      </c>
      <c r="C70" s="10">
        <v>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2</v>
      </c>
      <c r="N70" s="10">
        <v>0</v>
      </c>
      <c r="O70" s="10">
        <v>0</v>
      </c>
      <c r="P70" s="10">
        <f t="shared" si="39"/>
        <v>6</v>
      </c>
      <c r="Q70" s="10">
        <f t="shared" si="40"/>
        <v>3</v>
      </c>
      <c r="R70" s="11">
        <f t="shared" si="41"/>
        <v>9</v>
      </c>
    </row>
    <row r="71" spans="1:18" ht="32.25" customHeight="1" thickBot="1" x14ac:dyDescent="0.4">
      <c r="A71" s="12" t="s">
        <v>19</v>
      </c>
      <c r="B71" s="13">
        <f>SUM(B64:B70)</f>
        <v>134</v>
      </c>
      <c r="C71" s="13">
        <f t="shared" ref="C71:R71" si="42">SUM(C64:C70)</f>
        <v>49</v>
      </c>
      <c r="D71" s="13">
        <f t="shared" si="42"/>
        <v>1</v>
      </c>
      <c r="E71" s="13">
        <f t="shared" si="42"/>
        <v>0</v>
      </c>
      <c r="F71" s="13">
        <f t="shared" si="42"/>
        <v>0</v>
      </c>
      <c r="G71" s="13">
        <f t="shared" si="42"/>
        <v>1</v>
      </c>
      <c r="H71" s="13">
        <f t="shared" si="42"/>
        <v>0</v>
      </c>
      <c r="I71" s="13">
        <f t="shared" si="42"/>
        <v>0</v>
      </c>
      <c r="J71" s="13">
        <f t="shared" si="42"/>
        <v>0</v>
      </c>
      <c r="K71" s="13">
        <f t="shared" si="42"/>
        <v>0</v>
      </c>
      <c r="L71" s="13">
        <f t="shared" si="42"/>
        <v>6</v>
      </c>
      <c r="M71" s="13">
        <f t="shared" si="42"/>
        <v>5</v>
      </c>
      <c r="N71" s="13">
        <f t="shared" si="42"/>
        <v>7</v>
      </c>
      <c r="O71" s="13">
        <f t="shared" si="42"/>
        <v>1</v>
      </c>
      <c r="P71" s="13">
        <f t="shared" si="42"/>
        <v>148</v>
      </c>
      <c r="Q71" s="13">
        <f t="shared" si="42"/>
        <v>56</v>
      </c>
      <c r="R71" s="19">
        <f t="shared" si="42"/>
        <v>204</v>
      </c>
    </row>
    <row r="72" spans="1:18" ht="21.75" thickTop="1" x14ac:dyDescent="0.35"/>
    <row r="74" spans="1:18" x14ac:dyDescent="0.35">
      <c r="A74"/>
      <c r="B74" s="15"/>
      <c r="C74" s="16" t="s">
        <v>20</v>
      </c>
      <c r="D74"/>
      <c r="E74"/>
      <c r="F74"/>
      <c r="G74"/>
      <c r="H74"/>
      <c r="I74" s="17" t="s">
        <v>21</v>
      </c>
      <c r="J74" s="18"/>
      <c r="K74"/>
      <c r="L74"/>
      <c r="M74"/>
      <c r="N74"/>
      <c r="O74"/>
      <c r="P74" s="17" t="s">
        <v>22</v>
      </c>
      <c r="Q74" s="18"/>
      <c r="R74"/>
    </row>
    <row r="77" spans="1:18" ht="22.5" customHeight="1" x14ac:dyDescent="0.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24.75" x14ac:dyDescent="0.45">
      <c r="A78" s="113" t="s">
        <v>73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</row>
    <row r="79" spans="1:18" ht="22.5" thickBot="1" x14ac:dyDescent="0.4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ht="29.25" customHeight="1" thickTop="1" thickBot="1" x14ac:dyDescent="0.4">
      <c r="A80" s="114" t="s">
        <v>0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6"/>
    </row>
    <row r="81" spans="1:18" ht="29.25" customHeight="1" thickBot="1" x14ac:dyDescent="0.4">
      <c r="A81" s="117" t="s">
        <v>1</v>
      </c>
      <c r="B81" s="119" t="s">
        <v>2</v>
      </c>
      <c r="C81" s="120"/>
      <c r="D81" s="119" t="s">
        <v>3</v>
      </c>
      <c r="E81" s="120"/>
      <c r="F81" s="119" t="s">
        <v>4</v>
      </c>
      <c r="G81" s="120"/>
      <c r="H81" s="119" t="s">
        <v>5</v>
      </c>
      <c r="I81" s="120"/>
      <c r="J81" s="119" t="s">
        <v>6</v>
      </c>
      <c r="K81" s="120"/>
      <c r="L81" s="119" t="s">
        <v>7</v>
      </c>
      <c r="M81" s="120"/>
      <c r="N81" s="119" t="s">
        <v>8</v>
      </c>
      <c r="O81" s="120"/>
      <c r="P81" s="121" t="s">
        <v>9</v>
      </c>
      <c r="Q81" s="122"/>
      <c r="R81" s="4" t="s">
        <v>9</v>
      </c>
    </row>
    <row r="82" spans="1:18" ht="37.5" customHeight="1" thickBot="1" x14ac:dyDescent="0.4">
      <c r="A82" s="118"/>
      <c r="B82" s="5" t="s">
        <v>11</v>
      </c>
      <c r="C82" s="5" t="s">
        <v>12</v>
      </c>
      <c r="D82" s="5" t="s">
        <v>11</v>
      </c>
      <c r="E82" s="5" t="s">
        <v>12</v>
      </c>
      <c r="F82" s="5" t="s">
        <v>11</v>
      </c>
      <c r="G82" s="5" t="s">
        <v>12</v>
      </c>
      <c r="H82" s="5" t="s">
        <v>11</v>
      </c>
      <c r="I82" s="5" t="s">
        <v>12</v>
      </c>
      <c r="J82" s="5" t="s">
        <v>11</v>
      </c>
      <c r="K82" s="5" t="s">
        <v>12</v>
      </c>
      <c r="L82" s="5" t="s">
        <v>11</v>
      </c>
      <c r="M82" s="5" t="s">
        <v>12</v>
      </c>
      <c r="N82" s="5" t="s">
        <v>11</v>
      </c>
      <c r="O82" s="5" t="s">
        <v>12</v>
      </c>
      <c r="P82" s="6" t="s">
        <v>11</v>
      </c>
      <c r="Q82" s="7" t="s">
        <v>12</v>
      </c>
      <c r="R82" s="8" t="s">
        <v>10</v>
      </c>
    </row>
    <row r="83" spans="1:18" ht="39" customHeight="1" thickBot="1" x14ac:dyDescent="0.4">
      <c r="A83" s="9" t="s">
        <v>13</v>
      </c>
      <c r="B83" s="10">
        <v>18</v>
      </c>
      <c r="C83" s="10">
        <v>3</v>
      </c>
      <c r="D83" s="10">
        <v>0</v>
      </c>
      <c r="E83" s="10">
        <v>0</v>
      </c>
      <c r="F83" s="10">
        <v>2</v>
      </c>
      <c r="G83" s="10">
        <v>1</v>
      </c>
      <c r="H83" s="10">
        <v>0</v>
      </c>
      <c r="I83" s="10">
        <v>0</v>
      </c>
      <c r="J83" s="10">
        <v>0</v>
      </c>
      <c r="K83" s="10">
        <v>0</v>
      </c>
      <c r="L83" s="10">
        <v>2</v>
      </c>
      <c r="M83" s="10">
        <v>1</v>
      </c>
      <c r="N83" s="10">
        <v>3</v>
      </c>
      <c r="O83" s="10">
        <v>0</v>
      </c>
      <c r="P83" s="10">
        <v>0</v>
      </c>
      <c r="Q83" s="10">
        <v>0</v>
      </c>
      <c r="R83" s="11">
        <v>30</v>
      </c>
    </row>
    <row r="84" spans="1:18" ht="30.75" customHeight="1" thickBot="1" x14ac:dyDescent="0.4">
      <c r="A84" s="9" t="s">
        <v>14</v>
      </c>
      <c r="B84" s="10">
        <v>62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f t="shared" ref="P84:P89" si="43">SUM(N84,L84,J84,H84,F84,D84,B84)</f>
        <v>62</v>
      </c>
      <c r="Q84" s="10">
        <f t="shared" ref="Q84:Q89" si="44">SUM(O84,M84,K84,I84,G84,E84,C84)</f>
        <v>0</v>
      </c>
      <c r="R84" s="11">
        <f t="shared" ref="R84:R89" si="45">SUM(P84:Q84)</f>
        <v>62</v>
      </c>
    </row>
    <row r="85" spans="1:18" ht="28.5" customHeight="1" thickBot="1" x14ac:dyDescent="0.4">
      <c r="A85" s="9" t="s">
        <v>52</v>
      </c>
      <c r="B85" s="10">
        <v>15</v>
      </c>
      <c r="C85" s="10">
        <v>6</v>
      </c>
      <c r="D85" s="10">
        <v>1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2</v>
      </c>
      <c r="M85" s="10">
        <v>0</v>
      </c>
      <c r="N85" s="10">
        <v>1</v>
      </c>
      <c r="O85" s="10">
        <v>0</v>
      </c>
      <c r="P85" s="10">
        <f t="shared" si="43"/>
        <v>19</v>
      </c>
      <c r="Q85" s="10">
        <f t="shared" si="44"/>
        <v>6</v>
      </c>
      <c r="R85" s="11">
        <f t="shared" si="45"/>
        <v>25</v>
      </c>
    </row>
    <row r="86" spans="1:18" ht="28.5" customHeight="1" thickBot="1" x14ac:dyDescent="0.4">
      <c r="A86" s="9" t="s">
        <v>15</v>
      </c>
      <c r="B86" s="10">
        <v>9</v>
      </c>
      <c r="C86" s="10">
        <v>16</v>
      </c>
      <c r="D86" s="10">
        <v>0</v>
      </c>
      <c r="E86" s="10">
        <v>0</v>
      </c>
      <c r="F86" s="10">
        <v>2</v>
      </c>
      <c r="G86" s="10">
        <v>3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1</v>
      </c>
      <c r="N86" s="10">
        <v>0</v>
      </c>
      <c r="O86" s="10">
        <v>0</v>
      </c>
      <c r="P86" s="10">
        <f t="shared" si="43"/>
        <v>11</v>
      </c>
      <c r="Q86" s="10">
        <f t="shared" si="44"/>
        <v>20</v>
      </c>
      <c r="R86" s="11">
        <f t="shared" si="45"/>
        <v>31</v>
      </c>
    </row>
    <row r="87" spans="1:18" ht="33.75" customHeight="1" thickBot="1" x14ac:dyDescent="0.4">
      <c r="A87" s="9" t="s">
        <v>16</v>
      </c>
      <c r="B87" s="10">
        <v>11</v>
      </c>
      <c r="C87" s="10">
        <v>18</v>
      </c>
      <c r="D87" s="10">
        <v>0</v>
      </c>
      <c r="E87" s="10">
        <v>2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1</v>
      </c>
      <c r="N87" s="10">
        <v>1</v>
      </c>
      <c r="O87" s="10">
        <v>0</v>
      </c>
      <c r="P87" s="10">
        <f t="shared" si="43"/>
        <v>12</v>
      </c>
      <c r="Q87" s="10">
        <f t="shared" si="44"/>
        <v>21</v>
      </c>
      <c r="R87" s="11">
        <f t="shared" si="45"/>
        <v>33</v>
      </c>
    </row>
    <row r="88" spans="1:18" ht="33" customHeight="1" thickBot="1" x14ac:dyDescent="0.4">
      <c r="A88" s="9" t="s">
        <v>53</v>
      </c>
      <c r="B88" s="10">
        <v>11</v>
      </c>
      <c r="C88" s="10">
        <v>2</v>
      </c>
      <c r="D88" s="10">
        <v>0</v>
      </c>
      <c r="E88" s="10">
        <v>0</v>
      </c>
      <c r="F88" s="10">
        <v>1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1</v>
      </c>
      <c r="M88" s="10">
        <v>0</v>
      </c>
      <c r="N88" s="10">
        <v>1</v>
      </c>
      <c r="O88" s="10">
        <v>1</v>
      </c>
      <c r="P88" s="10">
        <f t="shared" si="43"/>
        <v>14</v>
      </c>
      <c r="Q88" s="10">
        <f t="shared" si="44"/>
        <v>3</v>
      </c>
      <c r="R88" s="11">
        <f t="shared" si="45"/>
        <v>17</v>
      </c>
    </row>
    <row r="89" spans="1:18" ht="34.5" customHeight="1" thickBot="1" x14ac:dyDescent="0.4">
      <c r="A89" s="9" t="s">
        <v>45</v>
      </c>
      <c r="B89" s="10">
        <v>1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f t="shared" si="43"/>
        <v>1</v>
      </c>
      <c r="Q89" s="10">
        <f t="shared" si="44"/>
        <v>0</v>
      </c>
      <c r="R89" s="11">
        <f t="shared" si="45"/>
        <v>1</v>
      </c>
    </row>
    <row r="90" spans="1:18" ht="32.25" customHeight="1" thickBot="1" x14ac:dyDescent="0.4">
      <c r="A90" s="12" t="s">
        <v>19</v>
      </c>
      <c r="B90" s="13">
        <f>SUM(B83:B89)</f>
        <v>127</v>
      </c>
      <c r="C90" s="13">
        <f t="shared" ref="C90:R90" si="46">SUM(C83:C89)</f>
        <v>45</v>
      </c>
      <c r="D90" s="13">
        <f t="shared" si="46"/>
        <v>1</v>
      </c>
      <c r="E90" s="13">
        <f t="shared" si="46"/>
        <v>2</v>
      </c>
      <c r="F90" s="13">
        <f t="shared" si="46"/>
        <v>5</v>
      </c>
      <c r="G90" s="13">
        <f t="shared" si="46"/>
        <v>4</v>
      </c>
      <c r="H90" s="13">
        <f t="shared" si="46"/>
        <v>0</v>
      </c>
      <c r="I90" s="13">
        <f t="shared" si="46"/>
        <v>0</v>
      </c>
      <c r="J90" s="13">
        <f t="shared" si="46"/>
        <v>0</v>
      </c>
      <c r="K90" s="13">
        <f t="shared" si="46"/>
        <v>0</v>
      </c>
      <c r="L90" s="13">
        <f t="shared" si="46"/>
        <v>5</v>
      </c>
      <c r="M90" s="13">
        <f t="shared" si="46"/>
        <v>3</v>
      </c>
      <c r="N90" s="13">
        <f t="shared" si="46"/>
        <v>6</v>
      </c>
      <c r="O90" s="13">
        <f t="shared" si="46"/>
        <v>1</v>
      </c>
      <c r="P90" s="13">
        <f t="shared" si="46"/>
        <v>119</v>
      </c>
      <c r="Q90" s="13">
        <f t="shared" si="46"/>
        <v>50</v>
      </c>
      <c r="R90" s="19">
        <f t="shared" si="46"/>
        <v>199</v>
      </c>
    </row>
    <row r="91" spans="1:18" ht="21.75" thickTop="1" x14ac:dyDescent="0.35"/>
    <row r="93" spans="1:18" x14ac:dyDescent="0.35">
      <c r="A93"/>
      <c r="B93" s="15"/>
      <c r="C93" s="16" t="s">
        <v>20</v>
      </c>
      <c r="D93"/>
      <c r="E93"/>
      <c r="F93"/>
      <c r="G93"/>
      <c r="H93"/>
      <c r="I93" s="17" t="s">
        <v>21</v>
      </c>
      <c r="J93" s="18"/>
      <c r="K93"/>
      <c r="L93"/>
      <c r="M93"/>
      <c r="N93"/>
      <c r="O93"/>
      <c r="P93" s="17" t="s">
        <v>22</v>
      </c>
      <c r="Q93" s="18"/>
      <c r="R93"/>
    </row>
    <row r="96" spans="1:18" ht="22.5" customHeight="1" x14ac:dyDescent="0.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39" ht="24.75" x14ac:dyDescent="0.45">
      <c r="A97" s="113" t="s">
        <v>72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</row>
    <row r="98" spans="1:39" ht="22.5" thickBot="1" x14ac:dyDescent="0.4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39" ht="29.25" customHeight="1" thickTop="1" thickBot="1" x14ac:dyDescent="0.4">
      <c r="A99" s="114" t="s">
        <v>0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6"/>
      <c r="V99" s="104" t="s">
        <v>74</v>
      </c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6"/>
    </row>
    <row r="100" spans="1:39" ht="29.25" customHeight="1" thickTop="1" thickBot="1" x14ac:dyDescent="0.9">
      <c r="A100" s="117" t="s">
        <v>1</v>
      </c>
      <c r="B100" s="119" t="s">
        <v>2</v>
      </c>
      <c r="C100" s="120"/>
      <c r="D100" s="119" t="s">
        <v>3</v>
      </c>
      <c r="E100" s="120"/>
      <c r="F100" s="119" t="s">
        <v>4</v>
      </c>
      <c r="G100" s="120"/>
      <c r="H100" s="119" t="s">
        <v>5</v>
      </c>
      <c r="I100" s="120"/>
      <c r="J100" s="119" t="s">
        <v>6</v>
      </c>
      <c r="K100" s="120"/>
      <c r="L100" s="119" t="s">
        <v>7</v>
      </c>
      <c r="M100" s="120"/>
      <c r="N100" s="119" t="s">
        <v>8</v>
      </c>
      <c r="O100" s="120"/>
      <c r="P100" s="121" t="s">
        <v>9</v>
      </c>
      <c r="Q100" s="122"/>
      <c r="R100" s="4" t="s">
        <v>9</v>
      </c>
      <c r="V100" s="107" t="s">
        <v>57</v>
      </c>
      <c r="W100" s="109" t="s">
        <v>2</v>
      </c>
      <c r="X100" s="109"/>
      <c r="Y100" s="109" t="s">
        <v>3</v>
      </c>
      <c r="Z100" s="109"/>
      <c r="AA100" s="109" t="s">
        <v>4</v>
      </c>
      <c r="AB100" s="109"/>
      <c r="AC100" s="109" t="s">
        <v>5</v>
      </c>
      <c r="AD100" s="109"/>
      <c r="AE100" s="109" t="s">
        <v>6</v>
      </c>
      <c r="AF100" s="109"/>
      <c r="AG100" s="109" t="s">
        <v>7</v>
      </c>
      <c r="AH100" s="109"/>
      <c r="AI100" s="109" t="s">
        <v>8</v>
      </c>
      <c r="AJ100" s="109"/>
      <c r="AK100" s="110" t="s">
        <v>9</v>
      </c>
      <c r="AL100" s="110"/>
      <c r="AM100" s="111" t="s">
        <v>58</v>
      </c>
    </row>
    <row r="101" spans="1:39" ht="37.5" customHeight="1" thickTop="1" thickBot="1" x14ac:dyDescent="0.4">
      <c r="A101" s="118"/>
      <c r="B101" s="5" t="s">
        <v>11</v>
      </c>
      <c r="C101" s="5" t="s">
        <v>12</v>
      </c>
      <c r="D101" s="5" t="s">
        <v>11</v>
      </c>
      <c r="E101" s="5" t="s">
        <v>12</v>
      </c>
      <c r="F101" s="5" t="s">
        <v>11</v>
      </c>
      <c r="G101" s="5" t="s">
        <v>12</v>
      </c>
      <c r="H101" s="5" t="s">
        <v>11</v>
      </c>
      <c r="I101" s="5" t="s">
        <v>12</v>
      </c>
      <c r="J101" s="5" t="s">
        <v>11</v>
      </c>
      <c r="K101" s="5" t="s">
        <v>12</v>
      </c>
      <c r="L101" s="5" t="s">
        <v>11</v>
      </c>
      <c r="M101" s="5" t="s">
        <v>12</v>
      </c>
      <c r="N101" s="5" t="s">
        <v>11</v>
      </c>
      <c r="O101" s="5" t="s">
        <v>12</v>
      </c>
      <c r="P101" s="6" t="s">
        <v>11</v>
      </c>
      <c r="Q101" s="7" t="s">
        <v>12</v>
      </c>
      <c r="R101" s="8" t="s">
        <v>10</v>
      </c>
      <c r="V101" s="108"/>
      <c r="W101" s="43" t="s">
        <v>11</v>
      </c>
      <c r="X101" s="42" t="s">
        <v>12</v>
      </c>
      <c r="Y101" s="43" t="s">
        <v>11</v>
      </c>
      <c r="Z101" s="42" t="s">
        <v>12</v>
      </c>
      <c r="AA101" s="43" t="s">
        <v>11</v>
      </c>
      <c r="AB101" s="42" t="s">
        <v>12</v>
      </c>
      <c r="AC101" s="43" t="s">
        <v>11</v>
      </c>
      <c r="AD101" s="42" t="s">
        <v>12</v>
      </c>
      <c r="AE101" s="43" t="s">
        <v>11</v>
      </c>
      <c r="AF101" s="42" t="s">
        <v>12</v>
      </c>
      <c r="AG101" s="43" t="s">
        <v>11</v>
      </c>
      <c r="AH101" s="42" t="s">
        <v>12</v>
      </c>
      <c r="AI101" s="43" t="s">
        <v>11</v>
      </c>
      <c r="AJ101" s="42" t="s">
        <v>12</v>
      </c>
      <c r="AK101" s="44" t="s">
        <v>11</v>
      </c>
      <c r="AL101" s="45" t="s">
        <v>12</v>
      </c>
      <c r="AM101" s="112"/>
    </row>
    <row r="102" spans="1:39" ht="39" customHeight="1" thickBot="1" x14ac:dyDescent="0.4">
      <c r="A102" s="9" t="s">
        <v>13</v>
      </c>
      <c r="B102" s="10">
        <v>13</v>
      </c>
      <c r="C102" s="10">
        <v>10</v>
      </c>
      <c r="D102" s="10">
        <v>0</v>
      </c>
      <c r="E102" s="10">
        <v>0</v>
      </c>
      <c r="F102" s="10">
        <v>0</v>
      </c>
      <c r="G102" s="10">
        <v>4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1</v>
      </c>
      <c r="O102" s="10">
        <v>4</v>
      </c>
      <c r="P102" s="10">
        <f>SUM(N102,L102,J102,H102,F102,D102,B102)</f>
        <v>14</v>
      </c>
      <c r="Q102" s="10">
        <f>SUM(O102,M102,K102,I102,G102,E102,C102)</f>
        <v>18</v>
      </c>
      <c r="R102" s="11">
        <f>SUM(P102:Q102)</f>
        <v>32</v>
      </c>
      <c r="V102" s="77" t="s">
        <v>44</v>
      </c>
      <c r="W102" s="47">
        <f>SUM(B64,B83,B102)</f>
        <v>50</v>
      </c>
      <c r="X102" s="47">
        <f t="shared" ref="X102:AM105" si="47">SUM(C64,C83,C102)</f>
        <v>39</v>
      </c>
      <c r="Y102" s="47">
        <f t="shared" si="47"/>
        <v>0</v>
      </c>
      <c r="Z102" s="47">
        <f t="shared" si="47"/>
        <v>0</v>
      </c>
      <c r="AA102" s="47">
        <f t="shared" si="47"/>
        <v>2</v>
      </c>
      <c r="AB102" s="47">
        <f t="shared" si="47"/>
        <v>6</v>
      </c>
      <c r="AC102" s="47">
        <f t="shared" si="47"/>
        <v>0</v>
      </c>
      <c r="AD102" s="47">
        <f t="shared" si="47"/>
        <v>0</v>
      </c>
      <c r="AE102" s="47">
        <f t="shared" si="47"/>
        <v>0</v>
      </c>
      <c r="AF102" s="47">
        <f t="shared" si="47"/>
        <v>0</v>
      </c>
      <c r="AG102" s="47">
        <f t="shared" si="47"/>
        <v>4</v>
      </c>
      <c r="AH102" s="47">
        <f t="shared" si="47"/>
        <v>2</v>
      </c>
      <c r="AI102" s="47">
        <f t="shared" si="47"/>
        <v>8</v>
      </c>
      <c r="AJ102" s="47">
        <f t="shared" si="47"/>
        <v>5</v>
      </c>
      <c r="AK102" s="50">
        <f t="shared" si="47"/>
        <v>39</v>
      </c>
      <c r="AL102" s="51">
        <f t="shared" si="47"/>
        <v>47</v>
      </c>
      <c r="AM102" s="52">
        <f t="shared" si="47"/>
        <v>116</v>
      </c>
    </row>
    <row r="103" spans="1:39" ht="30.75" customHeight="1" thickBot="1" x14ac:dyDescent="0.4">
      <c r="A103" s="9" t="s">
        <v>14</v>
      </c>
      <c r="B103" s="10">
        <v>49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f t="shared" ref="P103:P108" si="48">SUM(N103,L103,J103,H103,F103,D103,B103)</f>
        <v>49</v>
      </c>
      <c r="Q103" s="10">
        <f t="shared" ref="Q103:Q108" si="49">SUM(O103,M103,K103,I103,G103,E103,C103)</f>
        <v>0</v>
      </c>
      <c r="R103" s="11">
        <f t="shared" ref="R103:R108" si="50">SUM(P103:Q103)</f>
        <v>49</v>
      </c>
      <c r="V103" s="77" t="s">
        <v>14</v>
      </c>
      <c r="W103" s="47">
        <f t="shared" ref="W103:W105" si="51">SUM(B65,B84,B103)</f>
        <v>167</v>
      </c>
      <c r="X103" s="47">
        <f t="shared" si="47"/>
        <v>0</v>
      </c>
      <c r="Y103" s="47">
        <f t="shared" si="47"/>
        <v>0</v>
      </c>
      <c r="Z103" s="47">
        <f t="shared" si="47"/>
        <v>0</v>
      </c>
      <c r="AA103" s="47">
        <f t="shared" si="47"/>
        <v>0</v>
      </c>
      <c r="AB103" s="47">
        <f t="shared" si="47"/>
        <v>0</v>
      </c>
      <c r="AC103" s="47">
        <f t="shared" si="47"/>
        <v>0</v>
      </c>
      <c r="AD103" s="47">
        <f t="shared" si="47"/>
        <v>0</v>
      </c>
      <c r="AE103" s="47">
        <f t="shared" si="47"/>
        <v>0</v>
      </c>
      <c r="AF103" s="47">
        <f t="shared" si="47"/>
        <v>0</v>
      </c>
      <c r="AG103" s="47">
        <f t="shared" si="47"/>
        <v>0</v>
      </c>
      <c r="AH103" s="47">
        <f t="shared" si="47"/>
        <v>0</v>
      </c>
      <c r="AI103" s="47">
        <f t="shared" si="47"/>
        <v>0</v>
      </c>
      <c r="AJ103" s="47">
        <f t="shared" si="47"/>
        <v>0</v>
      </c>
      <c r="AK103" s="50">
        <f t="shared" si="47"/>
        <v>167</v>
      </c>
      <c r="AL103" s="51">
        <f t="shared" si="47"/>
        <v>0</v>
      </c>
      <c r="AM103" s="52">
        <f t="shared" si="47"/>
        <v>167</v>
      </c>
    </row>
    <row r="104" spans="1:39" ht="28.5" customHeight="1" thickBot="1" x14ac:dyDescent="0.4">
      <c r="A104" s="9" t="s">
        <v>52</v>
      </c>
      <c r="B104" s="10">
        <v>21</v>
      </c>
      <c r="C104" s="10">
        <v>3</v>
      </c>
      <c r="D104" s="10">
        <v>5</v>
      </c>
      <c r="E104" s="10">
        <v>0</v>
      </c>
      <c r="F104" s="10">
        <v>1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1</v>
      </c>
      <c r="M104" s="10">
        <v>0</v>
      </c>
      <c r="N104" s="10">
        <v>0</v>
      </c>
      <c r="O104" s="10">
        <v>0</v>
      </c>
      <c r="P104" s="10">
        <f t="shared" si="48"/>
        <v>28</v>
      </c>
      <c r="Q104" s="10">
        <f t="shared" si="49"/>
        <v>3</v>
      </c>
      <c r="R104" s="11">
        <f t="shared" si="50"/>
        <v>31</v>
      </c>
      <c r="V104" s="77" t="s">
        <v>51</v>
      </c>
      <c r="W104" s="47">
        <f t="shared" si="51"/>
        <v>73</v>
      </c>
      <c r="X104" s="47">
        <f t="shared" si="47"/>
        <v>9</v>
      </c>
      <c r="Y104" s="47">
        <f t="shared" si="47"/>
        <v>6</v>
      </c>
      <c r="Z104" s="47">
        <f t="shared" si="47"/>
        <v>0</v>
      </c>
      <c r="AA104" s="47">
        <f t="shared" si="47"/>
        <v>1</v>
      </c>
      <c r="AB104" s="47">
        <f t="shared" si="47"/>
        <v>0</v>
      </c>
      <c r="AC104" s="47">
        <f t="shared" si="47"/>
        <v>0</v>
      </c>
      <c r="AD104" s="47">
        <f t="shared" si="47"/>
        <v>0</v>
      </c>
      <c r="AE104" s="47">
        <f t="shared" si="47"/>
        <v>0</v>
      </c>
      <c r="AF104" s="47">
        <f t="shared" si="47"/>
        <v>0</v>
      </c>
      <c r="AG104" s="47">
        <f t="shared" si="47"/>
        <v>3</v>
      </c>
      <c r="AH104" s="47">
        <f t="shared" si="47"/>
        <v>0</v>
      </c>
      <c r="AI104" s="47">
        <f t="shared" si="47"/>
        <v>1</v>
      </c>
      <c r="AJ104" s="47">
        <f t="shared" si="47"/>
        <v>0</v>
      </c>
      <c r="AK104" s="50">
        <f t="shared" si="47"/>
        <v>84</v>
      </c>
      <c r="AL104" s="51">
        <f t="shared" si="47"/>
        <v>9</v>
      </c>
      <c r="AM104" s="52">
        <f t="shared" si="47"/>
        <v>93</v>
      </c>
    </row>
    <row r="105" spans="1:39" ht="28.5" customHeight="1" thickBot="1" x14ac:dyDescent="0.4">
      <c r="A105" s="9" t="s">
        <v>15</v>
      </c>
      <c r="B105" s="10">
        <v>12</v>
      </c>
      <c r="C105" s="10">
        <v>8</v>
      </c>
      <c r="D105" s="10">
        <v>2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1</v>
      </c>
      <c r="P105" s="10">
        <f t="shared" si="48"/>
        <v>14</v>
      </c>
      <c r="Q105" s="10">
        <f t="shared" si="49"/>
        <v>9</v>
      </c>
      <c r="R105" s="11">
        <f t="shared" si="50"/>
        <v>23</v>
      </c>
      <c r="V105" s="77" t="s">
        <v>35</v>
      </c>
      <c r="W105" s="47">
        <f t="shared" si="51"/>
        <v>26</v>
      </c>
      <c r="X105" s="47">
        <f t="shared" si="47"/>
        <v>33</v>
      </c>
      <c r="Y105" s="47">
        <f t="shared" si="47"/>
        <v>2</v>
      </c>
      <c r="Z105" s="47">
        <f t="shared" si="47"/>
        <v>0</v>
      </c>
      <c r="AA105" s="47">
        <f t="shared" si="47"/>
        <v>2</v>
      </c>
      <c r="AB105" s="47">
        <f t="shared" si="47"/>
        <v>3</v>
      </c>
      <c r="AC105" s="47">
        <f t="shared" si="47"/>
        <v>0</v>
      </c>
      <c r="AD105" s="47">
        <f t="shared" si="47"/>
        <v>0</v>
      </c>
      <c r="AE105" s="47">
        <f t="shared" si="47"/>
        <v>0</v>
      </c>
      <c r="AF105" s="47">
        <f t="shared" si="47"/>
        <v>0</v>
      </c>
      <c r="AG105" s="47">
        <f t="shared" si="47"/>
        <v>0</v>
      </c>
      <c r="AH105" s="47">
        <f t="shared" si="47"/>
        <v>3</v>
      </c>
      <c r="AI105" s="47">
        <f t="shared" si="47"/>
        <v>1</v>
      </c>
      <c r="AJ105" s="47">
        <f t="shared" si="47"/>
        <v>1</v>
      </c>
      <c r="AK105" s="50">
        <f t="shared" si="47"/>
        <v>31</v>
      </c>
      <c r="AL105" s="51">
        <f t="shared" si="47"/>
        <v>40</v>
      </c>
      <c r="AM105" s="52">
        <f t="shared" si="47"/>
        <v>71</v>
      </c>
    </row>
    <row r="106" spans="1:39" ht="33.75" customHeight="1" thickBot="1" x14ac:dyDescent="0.4">
      <c r="A106" s="9" t="s">
        <v>16</v>
      </c>
      <c r="B106" s="10">
        <v>5</v>
      </c>
      <c r="C106" s="10">
        <v>4</v>
      </c>
      <c r="D106" s="10">
        <v>0</v>
      </c>
      <c r="E106" s="10">
        <v>0</v>
      </c>
      <c r="F106" s="10">
        <v>0</v>
      </c>
      <c r="G106" s="10">
        <v>1</v>
      </c>
      <c r="H106" s="10">
        <v>0</v>
      </c>
      <c r="I106" s="10">
        <v>0</v>
      </c>
      <c r="J106" s="10">
        <v>0</v>
      </c>
      <c r="K106" s="10">
        <v>0</v>
      </c>
      <c r="L106" s="10">
        <v>1</v>
      </c>
      <c r="M106" s="10">
        <v>0</v>
      </c>
      <c r="N106" s="10">
        <v>3</v>
      </c>
      <c r="O106" s="10">
        <v>0</v>
      </c>
      <c r="P106" s="10">
        <f t="shared" si="48"/>
        <v>9</v>
      </c>
      <c r="Q106" s="10">
        <f t="shared" si="49"/>
        <v>5</v>
      </c>
      <c r="R106" s="11">
        <f t="shared" si="50"/>
        <v>14</v>
      </c>
      <c r="V106" s="77" t="s">
        <v>16</v>
      </c>
      <c r="W106" s="47">
        <f t="shared" ref="W106:W109" si="52">SUM(B68,B87,B106)</f>
        <v>21</v>
      </c>
      <c r="X106" s="47">
        <f t="shared" ref="X106:X109" si="53">SUM(C68,C87,C106)</f>
        <v>32</v>
      </c>
      <c r="Y106" s="47">
        <f t="shared" ref="Y106:Y109" si="54">SUM(D68,D87,D106)</f>
        <v>0</v>
      </c>
      <c r="Z106" s="47">
        <f t="shared" ref="Z106:Z109" si="55">SUM(E68,E87,E106)</f>
        <v>2</v>
      </c>
      <c r="AA106" s="47">
        <f t="shared" ref="AA106:AA109" si="56">SUM(F68,F87,F106)</f>
        <v>0</v>
      </c>
      <c r="AB106" s="47">
        <f t="shared" ref="AB106:AB109" si="57">SUM(G68,G87,G106)</f>
        <v>1</v>
      </c>
      <c r="AC106" s="47">
        <f t="shared" ref="AC106:AC109" si="58">SUM(H68,H87,H106)</f>
        <v>0</v>
      </c>
      <c r="AD106" s="47">
        <f t="shared" ref="AD106:AD109" si="59">SUM(I68,I87,I106)</f>
        <v>0</v>
      </c>
      <c r="AE106" s="47">
        <f t="shared" ref="AE106:AE109" si="60">SUM(J68,J87,J106)</f>
        <v>0</v>
      </c>
      <c r="AF106" s="47">
        <f t="shared" ref="AF106:AF109" si="61">SUM(K68,K87,K106)</f>
        <v>0</v>
      </c>
      <c r="AG106" s="47">
        <f t="shared" ref="AG106:AG109" si="62">SUM(L68,L87,L106)</f>
        <v>4</v>
      </c>
      <c r="AH106" s="47">
        <f t="shared" ref="AH106:AH109" si="63">SUM(M68,M87,M106)</f>
        <v>1</v>
      </c>
      <c r="AI106" s="47">
        <f t="shared" ref="AI106:AI109" si="64">SUM(N68,N87,N106)</f>
        <v>5</v>
      </c>
      <c r="AJ106" s="47">
        <f t="shared" ref="AJ106:AJ109" si="65">SUM(O68,O87,O106)</f>
        <v>0</v>
      </c>
      <c r="AK106" s="50">
        <f t="shared" ref="AK106:AK109" si="66">SUM(P68,P87,P106)</f>
        <v>30</v>
      </c>
      <c r="AL106" s="51">
        <f t="shared" ref="AL106:AL109" si="67">SUM(Q68,Q87,Q106)</f>
        <v>36</v>
      </c>
      <c r="AM106" s="52">
        <f t="shared" ref="AM106:AM109" si="68">SUM(R68,R87,R106)</f>
        <v>66</v>
      </c>
    </row>
    <row r="107" spans="1:39" ht="33" customHeight="1" thickBot="1" x14ac:dyDescent="0.4">
      <c r="A107" s="9" t="s">
        <v>18</v>
      </c>
      <c r="B107" s="10">
        <v>9</v>
      </c>
      <c r="C107" s="10">
        <v>3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f t="shared" si="48"/>
        <v>9</v>
      </c>
      <c r="Q107" s="10">
        <f t="shared" si="49"/>
        <v>3</v>
      </c>
      <c r="R107" s="11">
        <f t="shared" si="50"/>
        <v>12</v>
      </c>
      <c r="V107" s="72" t="s">
        <v>46</v>
      </c>
      <c r="W107" s="47">
        <f t="shared" si="52"/>
        <v>26</v>
      </c>
      <c r="X107" s="47">
        <f t="shared" si="53"/>
        <v>8</v>
      </c>
      <c r="Y107" s="47">
        <f t="shared" si="54"/>
        <v>1</v>
      </c>
      <c r="Z107" s="47">
        <f t="shared" si="55"/>
        <v>0</v>
      </c>
      <c r="AA107" s="47">
        <f t="shared" si="56"/>
        <v>1</v>
      </c>
      <c r="AB107" s="47">
        <f t="shared" si="57"/>
        <v>0</v>
      </c>
      <c r="AC107" s="47">
        <f t="shared" si="58"/>
        <v>0</v>
      </c>
      <c r="AD107" s="47">
        <f t="shared" si="59"/>
        <v>0</v>
      </c>
      <c r="AE107" s="47">
        <f t="shared" si="60"/>
        <v>0</v>
      </c>
      <c r="AF107" s="47">
        <f t="shared" si="61"/>
        <v>0</v>
      </c>
      <c r="AG107" s="47">
        <f t="shared" si="62"/>
        <v>2</v>
      </c>
      <c r="AH107" s="47">
        <f t="shared" si="63"/>
        <v>0</v>
      </c>
      <c r="AI107" s="47">
        <f t="shared" si="64"/>
        <v>2</v>
      </c>
      <c r="AJ107" s="47">
        <f t="shared" si="65"/>
        <v>1</v>
      </c>
      <c r="AK107" s="50">
        <f t="shared" si="66"/>
        <v>32</v>
      </c>
      <c r="AL107" s="51">
        <f t="shared" si="67"/>
        <v>9</v>
      </c>
      <c r="AM107" s="52">
        <f t="shared" si="68"/>
        <v>41</v>
      </c>
    </row>
    <row r="108" spans="1:39" ht="34.5" customHeight="1" thickBot="1" x14ac:dyDescent="0.4">
      <c r="A108" s="9" t="s">
        <v>45</v>
      </c>
      <c r="B108" s="10">
        <v>5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f t="shared" si="48"/>
        <v>5</v>
      </c>
      <c r="Q108" s="10">
        <f t="shared" si="49"/>
        <v>0</v>
      </c>
      <c r="R108" s="11">
        <f t="shared" si="50"/>
        <v>5</v>
      </c>
      <c r="V108" s="46" t="s">
        <v>17</v>
      </c>
      <c r="W108" s="47">
        <f t="shared" si="52"/>
        <v>12</v>
      </c>
      <c r="X108" s="47">
        <f t="shared" si="53"/>
        <v>1</v>
      </c>
      <c r="Y108" s="47">
        <f t="shared" si="54"/>
        <v>0</v>
      </c>
      <c r="Z108" s="47">
        <f t="shared" si="55"/>
        <v>0</v>
      </c>
      <c r="AA108" s="47">
        <f t="shared" si="56"/>
        <v>0</v>
      </c>
      <c r="AB108" s="47">
        <f t="shared" si="57"/>
        <v>0</v>
      </c>
      <c r="AC108" s="47">
        <f t="shared" si="58"/>
        <v>0</v>
      </c>
      <c r="AD108" s="47">
        <f t="shared" si="59"/>
        <v>0</v>
      </c>
      <c r="AE108" s="47">
        <f t="shared" si="60"/>
        <v>0</v>
      </c>
      <c r="AF108" s="47">
        <f t="shared" si="61"/>
        <v>0</v>
      </c>
      <c r="AG108" s="47">
        <f t="shared" si="62"/>
        <v>0</v>
      </c>
      <c r="AH108" s="47">
        <f t="shared" si="63"/>
        <v>2</v>
      </c>
      <c r="AI108" s="47">
        <f t="shared" si="64"/>
        <v>0</v>
      </c>
      <c r="AJ108" s="47">
        <f t="shared" si="65"/>
        <v>0</v>
      </c>
      <c r="AK108" s="50">
        <f t="shared" si="66"/>
        <v>12</v>
      </c>
      <c r="AL108" s="51">
        <f t="shared" si="67"/>
        <v>3</v>
      </c>
      <c r="AM108" s="52">
        <f t="shared" si="68"/>
        <v>15</v>
      </c>
    </row>
    <row r="109" spans="1:39" ht="32.25" customHeight="1" thickBot="1" x14ac:dyDescent="0.4">
      <c r="A109" s="12" t="s">
        <v>19</v>
      </c>
      <c r="B109" s="13">
        <f>SUM(B102:B108)</f>
        <v>114</v>
      </c>
      <c r="C109" s="13">
        <f t="shared" ref="C109:R109" si="69">SUM(C102:C108)</f>
        <v>28</v>
      </c>
      <c r="D109" s="13">
        <f t="shared" si="69"/>
        <v>7</v>
      </c>
      <c r="E109" s="13">
        <f t="shared" si="69"/>
        <v>0</v>
      </c>
      <c r="F109" s="13">
        <f t="shared" si="69"/>
        <v>1</v>
      </c>
      <c r="G109" s="13">
        <f t="shared" si="69"/>
        <v>5</v>
      </c>
      <c r="H109" s="13">
        <f t="shared" si="69"/>
        <v>0</v>
      </c>
      <c r="I109" s="13">
        <f t="shared" si="69"/>
        <v>0</v>
      </c>
      <c r="J109" s="13">
        <f t="shared" si="69"/>
        <v>0</v>
      </c>
      <c r="K109" s="13">
        <f t="shared" si="69"/>
        <v>0</v>
      </c>
      <c r="L109" s="13">
        <f t="shared" si="69"/>
        <v>2</v>
      </c>
      <c r="M109" s="13">
        <f t="shared" si="69"/>
        <v>0</v>
      </c>
      <c r="N109" s="13">
        <f t="shared" si="69"/>
        <v>4</v>
      </c>
      <c r="O109" s="13">
        <f t="shared" si="69"/>
        <v>5</v>
      </c>
      <c r="P109" s="13">
        <f t="shared" si="69"/>
        <v>128</v>
      </c>
      <c r="Q109" s="13">
        <f t="shared" si="69"/>
        <v>38</v>
      </c>
      <c r="R109" s="19">
        <f t="shared" si="69"/>
        <v>166</v>
      </c>
      <c r="V109" s="49" t="s">
        <v>59</v>
      </c>
      <c r="W109" s="47">
        <f t="shared" si="52"/>
        <v>375</v>
      </c>
      <c r="X109" s="47">
        <f t="shared" si="53"/>
        <v>122</v>
      </c>
      <c r="Y109" s="47">
        <f t="shared" si="54"/>
        <v>9</v>
      </c>
      <c r="Z109" s="47">
        <f t="shared" si="55"/>
        <v>2</v>
      </c>
      <c r="AA109" s="47">
        <f t="shared" si="56"/>
        <v>6</v>
      </c>
      <c r="AB109" s="47">
        <f t="shared" si="57"/>
        <v>10</v>
      </c>
      <c r="AC109" s="47">
        <f t="shared" si="58"/>
        <v>0</v>
      </c>
      <c r="AD109" s="47">
        <f t="shared" si="59"/>
        <v>0</v>
      </c>
      <c r="AE109" s="47">
        <f t="shared" si="60"/>
        <v>0</v>
      </c>
      <c r="AF109" s="47">
        <f t="shared" si="61"/>
        <v>0</v>
      </c>
      <c r="AG109" s="47">
        <f t="shared" si="62"/>
        <v>13</v>
      </c>
      <c r="AH109" s="47">
        <f t="shared" si="63"/>
        <v>8</v>
      </c>
      <c r="AI109" s="47">
        <f t="shared" si="64"/>
        <v>17</v>
      </c>
      <c r="AJ109" s="47">
        <f t="shared" si="65"/>
        <v>7</v>
      </c>
      <c r="AK109" s="50">
        <f t="shared" si="66"/>
        <v>395</v>
      </c>
      <c r="AL109" s="51">
        <f t="shared" si="67"/>
        <v>144</v>
      </c>
      <c r="AM109" s="52">
        <f t="shared" si="68"/>
        <v>569</v>
      </c>
    </row>
    <row r="110" spans="1:39" ht="21.75" thickTop="1" x14ac:dyDescent="0.35"/>
    <row r="112" spans="1:39" x14ac:dyDescent="0.35">
      <c r="A112"/>
      <c r="B112" s="15"/>
      <c r="C112" s="16" t="s">
        <v>20</v>
      </c>
      <c r="D112"/>
      <c r="E112"/>
      <c r="F112"/>
      <c r="G112"/>
      <c r="H112"/>
      <c r="I112" s="17" t="s">
        <v>21</v>
      </c>
      <c r="J112" s="18"/>
      <c r="K112"/>
      <c r="L112"/>
      <c r="M112"/>
      <c r="N112"/>
      <c r="O112"/>
      <c r="P112" s="17" t="s">
        <v>22</v>
      </c>
      <c r="Q112" s="18"/>
      <c r="R112"/>
    </row>
    <row r="115" spans="1:18" ht="22.5" customHeight="1" x14ac:dyDescent="0.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24.75" x14ac:dyDescent="0.45">
      <c r="A116" s="113" t="s">
        <v>75</v>
      </c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</row>
    <row r="117" spans="1:18" ht="22.5" thickBot="1" x14ac:dyDescent="0.4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 ht="29.25" customHeight="1" thickTop="1" thickBot="1" x14ac:dyDescent="0.4">
      <c r="A118" s="114" t="s">
        <v>0</v>
      </c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6"/>
    </row>
    <row r="119" spans="1:18" ht="29.25" customHeight="1" thickBot="1" x14ac:dyDescent="0.4">
      <c r="A119" s="117" t="s">
        <v>1</v>
      </c>
      <c r="B119" s="119" t="s">
        <v>2</v>
      </c>
      <c r="C119" s="120"/>
      <c r="D119" s="119" t="s">
        <v>3</v>
      </c>
      <c r="E119" s="120"/>
      <c r="F119" s="119" t="s">
        <v>4</v>
      </c>
      <c r="G119" s="120"/>
      <c r="H119" s="119" t="s">
        <v>5</v>
      </c>
      <c r="I119" s="120"/>
      <c r="J119" s="119" t="s">
        <v>6</v>
      </c>
      <c r="K119" s="120"/>
      <c r="L119" s="119" t="s">
        <v>7</v>
      </c>
      <c r="M119" s="120"/>
      <c r="N119" s="119" t="s">
        <v>8</v>
      </c>
      <c r="O119" s="120"/>
      <c r="P119" s="121" t="s">
        <v>9</v>
      </c>
      <c r="Q119" s="122"/>
      <c r="R119" s="4" t="s">
        <v>9</v>
      </c>
    </row>
    <row r="120" spans="1:18" ht="37.5" customHeight="1" thickBot="1" x14ac:dyDescent="0.4">
      <c r="A120" s="118"/>
      <c r="B120" s="5" t="s">
        <v>11</v>
      </c>
      <c r="C120" s="5" t="s">
        <v>12</v>
      </c>
      <c r="D120" s="5" t="s">
        <v>11</v>
      </c>
      <c r="E120" s="5" t="s">
        <v>12</v>
      </c>
      <c r="F120" s="5" t="s">
        <v>11</v>
      </c>
      <c r="G120" s="5" t="s">
        <v>12</v>
      </c>
      <c r="H120" s="5" t="s">
        <v>11</v>
      </c>
      <c r="I120" s="5" t="s">
        <v>12</v>
      </c>
      <c r="J120" s="5" t="s">
        <v>11</v>
      </c>
      <c r="K120" s="5" t="s">
        <v>12</v>
      </c>
      <c r="L120" s="5" t="s">
        <v>11</v>
      </c>
      <c r="M120" s="5" t="s">
        <v>12</v>
      </c>
      <c r="N120" s="5" t="s">
        <v>11</v>
      </c>
      <c r="O120" s="5" t="s">
        <v>12</v>
      </c>
      <c r="P120" s="6" t="s">
        <v>11</v>
      </c>
      <c r="Q120" s="7" t="s">
        <v>12</v>
      </c>
      <c r="R120" s="8" t="s">
        <v>10</v>
      </c>
    </row>
    <row r="121" spans="1:18" ht="39" customHeight="1" thickBot="1" x14ac:dyDescent="0.4">
      <c r="A121" s="9" t="s">
        <v>13</v>
      </c>
      <c r="B121" s="10">
        <f t="shared" ref="B121:Q121" si="70">B7+B26+B45+B64+B83+B102</f>
        <v>121</v>
      </c>
      <c r="C121" s="10">
        <f t="shared" si="70"/>
        <v>72</v>
      </c>
      <c r="D121" s="10">
        <f t="shared" si="70"/>
        <v>0</v>
      </c>
      <c r="E121" s="10">
        <f t="shared" si="70"/>
        <v>2</v>
      </c>
      <c r="F121" s="10">
        <f t="shared" si="70"/>
        <v>4</v>
      </c>
      <c r="G121" s="10">
        <f t="shared" si="70"/>
        <v>13</v>
      </c>
      <c r="H121" s="10">
        <f t="shared" si="70"/>
        <v>0</v>
      </c>
      <c r="I121" s="10">
        <f t="shared" si="70"/>
        <v>5</v>
      </c>
      <c r="J121" s="10">
        <f t="shared" si="70"/>
        <v>0</v>
      </c>
      <c r="K121" s="10">
        <f t="shared" si="70"/>
        <v>0</v>
      </c>
      <c r="L121" s="10">
        <f t="shared" si="70"/>
        <v>18</v>
      </c>
      <c r="M121" s="10">
        <f t="shared" si="70"/>
        <v>6</v>
      </c>
      <c r="N121" s="10">
        <f t="shared" si="70"/>
        <v>12</v>
      </c>
      <c r="O121" s="10">
        <f t="shared" si="70"/>
        <v>9</v>
      </c>
      <c r="P121" s="10">
        <f t="shared" si="70"/>
        <v>130</v>
      </c>
      <c r="Q121" s="10">
        <f t="shared" si="70"/>
        <v>102</v>
      </c>
      <c r="R121" s="11">
        <f>P121+Q121</f>
        <v>232</v>
      </c>
    </row>
    <row r="122" spans="1:18" ht="30.75" customHeight="1" thickBot="1" x14ac:dyDescent="0.4">
      <c r="A122" s="9" t="s">
        <v>14</v>
      </c>
      <c r="B122" s="10">
        <f>B8+B27+B46+B65+B84+B103</f>
        <v>389</v>
      </c>
      <c r="C122" s="10">
        <f t="shared" ref="C122:Q122" si="71">C8+C27+C46+C65+C84+C103</f>
        <v>0</v>
      </c>
      <c r="D122" s="10">
        <f t="shared" si="71"/>
        <v>0</v>
      </c>
      <c r="E122" s="10">
        <f t="shared" si="71"/>
        <v>0</v>
      </c>
      <c r="F122" s="10">
        <f t="shared" si="71"/>
        <v>0</v>
      </c>
      <c r="G122" s="10">
        <f t="shared" si="71"/>
        <v>0</v>
      </c>
      <c r="H122" s="10">
        <f t="shared" si="71"/>
        <v>0</v>
      </c>
      <c r="I122" s="10">
        <f t="shared" si="71"/>
        <v>0</v>
      </c>
      <c r="J122" s="10">
        <f t="shared" si="71"/>
        <v>0</v>
      </c>
      <c r="K122" s="10">
        <f t="shared" si="71"/>
        <v>0</v>
      </c>
      <c r="L122" s="10">
        <f t="shared" si="71"/>
        <v>0</v>
      </c>
      <c r="M122" s="10">
        <f t="shared" si="71"/>
        <v>0</v>
      </c>
      <c r="N122" s="10">
        <f t="shared" si="71"/>
        <v>0</v>
      </c>
      <c r="O122" s="10">
        <f t="shared" si="71"/>
        <v>0</v>
      </c>
      <c r="P122" s="10">
        <f t="shared" si="71"/>
        <v>389</v>
      </c>
      <c r="Q122" s="10">
        <f t="shared" si="71"/>
        <v>0</v>
      </c>
      <c r="R122" s="11">
        <f t="shared" ref="R122:R127" si="72">P122+Q122</f>
        <v>389</v>
      </c>
    </row>
    <row r="123" spans="1:18" ht="28.5" customHeight="1" thickBot="1" x14ac:dyDescent="0.4">
      <c r="A123" s="9" t="s">
        <v>52</v>
      </c>
      <c r="B123" s="10">
        <f>B9+B28+B47+B66+B85+B104</f>
        <v>137</v>
      </c>
      <c r="C123" s="10">
        <f t="shared" ref="C123:Q123" si="73">C9+C28+C47+C66+C85+C104</f>
        <v>9</v>
      </c>
      <c r="D123" s="10">
        <f t="shared" si="73"/>
        <v>6</v>
      </c>
      <c r="E123" s="10">
        <f t="shared" si="73"/>
        <v>0</v>
      </c>
      <c r="F123" s="10">
        <f t="shared" si="73"/>
        <v>1</v>
      </c>
      <c r="G123" s="10">
        <f t="shared" si="73"/>
        <v>0</v>
      </c>
      <c r="H123" s="10">
        <f t="shared" si="73"/>
        <v>0</v>
      </c>
      <c r="I123" s="10">
        <f t="shared" si="73"/>
        <v>0</v>
      </c>
      <c r="J123" s="10">
        <f t="shared" si="73"/>
        <v>0</v>
      </c>
      <c r="K123" s="10">
        <f t="shared" si="73"/>
        <v>0</v>
      </c>
      <c r="L123" s="10">
        <f t="shared" si="73"/>
        <v>3</v>
      </c>
      <c r="M123" s="10">
        <f t="shared" si="73"/>
        <v>0</v>
      </c>
      <c r="N123" s="10">
        <f t="shared" si="73"/>
        <v>3</v>
      </c>
      <c r="O123" s="10">
        <f t="shared" si="73"/>
        <v>0</v>
      </c>
      <c r="P123" s="10">
        <f t="shared" si="73"/>
        <v>150</v>
      </c>
      <c r="Q123" s="10">
        <f t="shared" si="73"/>
        <v>9</v>
      </c>
      <c r="R123" s="11">
        <f t="shared" ref="R123" si="74">P123+Q123</f>
        <v>159</v>
      </c>
    </row>
    <row r="124" spans="1:18" ht="28.5" customHeight="1" thickBot="1" x14ac:dyDescent="0.4">
      <c r="A124" s="9" t="s">
        <v>15</v>
      </c>
      <c r="B124" s="10">
        <f>B10+B29+B48+B67+B86+B105</f>
        <v>50</v>
      </c>
      <c r="C124" s="10">
        <f t="shared" ref="C124:Q124" si="75">C10+C29+C48+C67+C86+C105</f>
        <v>60</v>
      </c>
      <c r="D124" s="10">
        <f t="shared" si="75"/>
        <v>2</v>
      </c>
      <c r="E124" s="10">
        <f t="shared" si="75"/>
        <v>0</v>
      </c>
      <c r="F124" s="10">
        <f t="shared" si="75"/>
        <v>2</v>
      </c>
      <c r="G124" s="10">
        <f t="shared" si="75"/>
        <v>3</v>
      </c>
      <c r="H124" s="10">
        <f t="shared" si="75"/>
        <v>1</v>
      </c>
      <c r="I124" s="10">
        <f t="shared" si="75"/>
        <v>0</v>
      </c>
      <c r="J124" s="10">
        <f t="shared" si="75"/>
        <v>0</v>
      </c>
      <c r="K124" s="10">
        <f t="shared" si="75"/>
        <v>0</v>
      </c>
      <c r="L124" s="10">
        <f t="shared" si="75"/>
        <v>0</v>
      </c>
      <c r="M124" s="10">
        <f t="shared" si="75"/>
        <v>5</v>
      </c>
      <c r="N124" s="10">
        <f t="shared" si="75"/>
        <v>4</v>
      </c>
      <c r="O124" s="10">
        <f t="shared" si="75"/>
        <v>4</v>
      </c>
      <c r="P124" s="10">
        <f t="shared" si="75"/>
        <v>59</v>
      </c>
      <c r="Q124" s="10">
        <f t="shared" si="75"/>
        <v>72</v>
      </c>
      <c r="R124" s="11">
        <f t="shared" si="72"/>
        <v>131</v>
      </c>
    </row>
    <row r="125" spans="1:18" ht="33.75" customHeight="1" thickBot="1" x14ac:dyDescent="0.4">
      <c r="A125" s="9" t="s">
        <v>16</v>
      </c>
      <c r="B125" s="10">
        <f t="shared" ref="B125:Q125" si="76">B11+B30+B49+B68+B87+B106</f>
        <v>46</v>
      </c>
      <c r="C125" s="10">
        <f t="shared" si="76"/>
        <v>48</v>
      </c>
      <c r="D125" s="10">
        <f t="shared" si="76"/>
        <v>0</v>
      </c>
      <c r="E125" s="10">
        <f t="shared" si="76"/>
        <v>2</v>
      </c>
      <c r="F125" s="10">
        <f t="shared" si="76"/>
        <v>0</v>
      </c>
      <c r="G125" s="10">
        <f t="shared" si="76"/>
        <v>3</v>
      </c>
      <c r="H125" s="10">
        <f t="shared" si="76"/>
        <v>1</v>
      </c>
      <c r="I125" s="10">
        <f t="shared" si="76"/>
        <v>0</v>
      </c>
      <c r="J125" s="10">
        <f t="shared" si="76"/>
        <v>0</v>
      </c>
      <c r="K125" s="10">
        <f t="shared" si="76"/>
        <v>0</v>
      </c>
      <c r="L125" s="10">
        <f t="shared" si="76"/>
        <v>6</v>
      </c>
      <c r="M125" s="10">
        <f t="shared" si="76"/>
        <v>3</v>
      </c>
      <c r="N125" s="10">
        <f t="shared" si="76"/>
        <v>9</v>
      </c>
      <c r="O125" s="10">
        <f t="shared" si="76"/>
        <v>0</v>
      </c>
      <c r="P125" s="10">
        <f t="shared" si="76"/>
        <v>62</v>
      </c>
      <c r="Q125" s="10">
        <f t="shared" si="76"/>
        <v>56</v>
      </c>
      <c r="R125" s="11">
        <f t="shared" si="72"/>
        <v>118</v>
      </c>
    </row>
    <row r="126" spans="1:18" ht="33" customHeight="1" thickBot="1" x14ac:dyDescent="0.4">
      <c r="A126" s="9" t="s">
        <v>18</v>
      </c>
      <c r="B126" s="10">
        <f t="shared" ref="B126:Q126" si="77">B12+B31+B50+B69+B88+B107</f>
        <v>61</v>
      </c>
      <c r="C126" s="10">
        <f t="shared" si="77"/>
        <v>32</v>
      </c>
      <c r="D126" s="10">
        <f t="shared" si="77"/>
        <v>1</v>
      </c>
      <c r="E126" s="10">
        <f t="shared" si="77"/>
        <v>0</v>
      </c>
      <c r="F126" s="10">
        <f t="shared" si="77"/>
        <v>1</v>
      </c>
      <c r="G126" s="10">
        <f t="shared" si="77"/>
        <v>0</v>
      </c>
      <c r="H126" s="10">
        <f t="shared" si="77"/>
        <v>0</v>
      </c>
      <c r="I126" s="10">
        <f t="shared" si="77"/>
        <v>0</v>
      </c>
      <c r="J126" s="10">
        <f t="shared" si="77"/>
        <v>0</v>
      </c>
      <c r="K126" s="10">
        <f t="shared" si="77"/>
        <v>0</v>
      </c>
      <c r="L126" s="10">
        <f t="shared" si="77"/>
        <v>2</v>
      </c>
      <c r="M126" s="10">
        <f t="shared" si="77"/>
        <v>2</v>
      </c>
      <c r="N126" s="10">
        <f t="shared" si="77"/>
        <v>3</v>
      </c>
      <c r="O126" s="10">
        <f t="shared" si="77"/>
        <v>3</v>
      </c>
      <c r="P126" s="10">
        <f t="shared" si="77"/>
        <v>68</v>
      </c>
      <c r="Q126" s="10">
        <f t="shared" si="77"/>
        <v>37</v>
      </c>
      <c r="R126" s="11">
        <f t="shared" si="72"/>
        <v>105</v>
      </c>
    </row>
    <row r="127" spans="1:18" ht="34.5" customHeight="1" thickBot="1" x14ac:dyDescent="0.4">
      <c r="A127" s="9" t="s">
        <v>17</v>
      </c>
      <c r="B127" s="10">
        <f t="shared" ref="B127:Q127" si="78">B13+B32+B51+B70+B89+B108</f>
        <v>31</v>
      </c>
      <c r="C127" s="10">
        <f t="shared" si="78"/>
        <v>3</v>
      </c>
      <c r="D127" s="10">
        <f t="shared" si="78"/>
        <v>1</v>
      </c>
      <c r="E127" s="10">
        <f t="shared" si="78"/>
        <v>0</v>
      </c>
      <c r="F127" s="10">
        <f t="shared" si="78"/>
        <v>0</v>
      </c>
      <c r="G127" s="10">
        <f t="shared" si="78"/>
        <v>0</v>
      </c>
      <c r="H127" s="10">
        <f t="shared" si="78"/>
        <v>0</v>
      </c>
      <c r="I127" s="10">
        <f t="shared" si="78"/>
        <v>0</v>
      </c>
      <c r="J127" s="10">
        <f t="shared" si="78"/>
        <v>0</v>
      </c>
      <c r="K127" s="10">
        <f t="shared" si="78"/>
        <v>0</v>
      </c>
      <c r="L127" s="10">
        <f t="shared" si="78"/>
        <v>6</v>
      </c>
      <c r="M127" s="10">
        <f t="shared" si="78"/>
        <v>2</v>
      </c>
      <c r="N127" s="10">
        <f t="shared" si="78"/>
        <v>3</v>
      </c>
      <c r="O127" s="10">
        <f t="shared" si="78"/>
        <v>0</v>
      </c>
      <c r="P127" s="10">
        <f t="shared" si="78"/>
        <v>41</v>
      </c>
      <c r="Q127" s="10">
        <f t="shared" si="78"/>
        <v>5</v>
      </c>
      <c r="R127" s="11">
        <f t="shared" si="72"/>
        <v>46</v>
      </c>
    </row>
    <row r="128" spans="1:18" ht="32.25" customHeight="1" thickBot="1" x14ac:dyDescent="0.4">
      <c r="A128" s="12" t="s">
        <v>19</v>
      </c>
      <c r="B128" s="13">
        <f>SUM(B121:B127)</f>
        <v>835</v>
      </c>
      <c r="C128" s="13">
        <f t="shared" ref="C128" si="79">SUM(C121:C127)</f>
        <v>224</v>
      </c>
      <c r="D128" s="13">
        <f t="shared" ref="D128" si="80">SUM(D121:D127)</f>
        <v>10</v>
      </c>
      <c r="E128" s="13">
        <f t="shared" ref="E128" si="81">SUM(E121:E127)</f>
        <v>4</v>
      </c>
      <c r="F128" s="13">
        <f t="shared" ref="F128" si="82">SUM(F121:F127)</f>
        <v>8</v>
      </c>
      <c r="G128" s="13">
        <f t="shared" ref="G128" si="83">SUM(G121:G127)</f>
        <v>19</v>
      </c>
      <c r="H128" s="13">
        <f t="shared" ref="H128" si="84">SUM(H121:H127)</f>
        <v>2</v>
      </c>
      <c r="I128" s="13">
        <f t="shared" ref="I128" si="85">SUM(I121:I127)</f>
        <v>5</v>
      </c>
      <c r="J128" s="13">
        <f t="shared" ref="J128" si="86">SUM(J121:J127)</f>
        <v>0</v>
      </c>
      <c r="K128" s="13">
        <f t="shared" ref="K128" si="87">SUM(K121:K127)</f>
        <v>0</v>
      </c>
      <c r="L128" s="13">
        <f t="shared" ref="L128" si="88">SUM(L121:L127)</f>
        <v>35</v>
      </c>
      <c r="M128" s="13">
        <f t="shared" ref="M128" si="89">SUM(M121:M127)</f>
        <v>18</v>
      </c>
      <c r="N128" s="13">
        <f t="shared" ref="N128" si="90">SUM(N121:N127)</f>
        <v>34</v>
      </c>
      <c r="O128" s="13">
        <f t="shared" ref="O128" si="91">SUM(O121:O127)</f>
        <v>16</v>
      </c>
      <c r="P128" s="13">
        <f t="shared" ref="P128" si="92">SUM(P121:P127)</f>
        <v>899</v>
      </c>
      <c r="Q128" s="13">
        <f t="shared" ref="Q128" si="93">SUM(Q121:Q127)</f>
        <v>281</v>
      </c>
      <c r="R128" s="19">
        <f t="shared" ref="R128" si="94">SUM(R121:R127)</f>
        <v>1180</v>
      </c>
    </row>
    <row r="129" spans="1:18" ht="21.75" thickTop="1" x14ac:dyDescent="0.35"/>
    <row r="131" spans="1:18" x14ac:dyDescent="0.35">
      <c r="A131"/>
      <c r="B131" s="15"/>
      <c r="C131" s="16" t="s">
        <v>20</v>
      </c>
      <c r="D131"/>
      <c r="E131"/>
      <c r="F131"/>
      <c r="G131"/>
      <c r="H131"/>
      <c r="I131" s="17" t="s">
        <v>21</v>
      </c>
      <c r="J131" s="18"/>
      <c r="K131"/>
      <c r="L131"/>
      <c r="M131"/>
      <c r="N131"/>
      <c r="O131"/>
      <c r="P131" s="17" t="s">
        <v>22</v>
      </c>
      <c r="Q131" s="18"/>
      <c r="R131"/>
    </row>
    <row r="134" spans="1:18" ht="22.5" customHeight="1" x14ac:dyDescent="0.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24.75" x14ac:dyDescent="0.45">
      <c r="A135" s="113" t="s">
        <v>78</v>
      </c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</row>
    <row r="136" spans="1:18" ht="22.5" thickBot="1" x14ac:dyDescent="0.4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 ht="29.25" customHeight="1" thickTop="1" thickBot="1" x14ac:dyDescent="0.4">
      <c r="A137" s="114" t="s">
        <v>0</v>
      </c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6"/>
    </row>
    <row r="138" spans="1:18" ht="29.25" customHeight="1" thickBot="1" x14ac:dyDescent="0.4">
      <c r="A138" s="117" t="s">
        <v>1</v>
      </c>
      <c r="B138" s="119" t="s">
        <v>2</v>
      </c>
      <c r="C138" s="120"/>
      <c r="D138" s="119" t="s">
        <v>3</v>
      </c>
      <c r="E138" s="120"/>
      <c r="F138" s="119" t="s">
        <v>4</v>
      </c>
      <c r="G138" s="120"/>
      <c r="H138" s="119" t="s">
        <v>5</v>
      </c>
      <c r="I138" s="120"/>
      <c r="J138" s="119" t="s">
        <v>6</v>
      </c>
      <c r="K138" s="120"/>
      <c r="L138" s="119" t="s">
        <v>7</v>
      </c>
      <c r="M138" s="120"/>
      <c r="N138" s="119" t="s">
        <v>8</v>
      </c>
      <c r="O138" s="120"/>
      <c r="P138" s="121" t="s">
        <v>9</v>
      </c>
      <c r="Q138" s="122"/>
      <c r="R138" s="4" t="s">
        <v>9</v>
      </c>
    </row>
    <row r="139" spans="1:18" ht="37.5" customHeight="1" thickBot="1" x14ac:dyDescent="0.4">
      <c r="A139" s="118"/>
      <c r="B139" s="5" t="s">
        <v>11</v>
      </c>
      <c r="C139" s="5" t="s">
        <v>12</v>
      </c>
      <c r="D139" s="5" t="s">
        <v>11</v>
      </c>
      <c r="E139" s="5" t="s">
        <v>12</v>
      </c>
      <c r="F139" s="5" t="s">
        <v>11</v>
      </c>
      <c r="G139" s="5" t="s">
        <v>12</v>
      </c>
      <c r="H139" s="5" t="s">
        <v>11</v>
      </c>
      <c r="I139" s="5" t="s">
        <v>12</v>
      </c>
      <c r="J139" s="5" t="s">
        <v>11</v>
      </c>
      <c r="K139" s="5" t="s">
        <v>12</v>
      </c>
      <c r="L139" s="5" t="s">
        <v>11</v>
      </c>
      <c r="M139" s="5" t="s">
        <v>12</v>
      </c>
      <c r="N139" s="5" t="s">
        <v>11</v>
      </c>
      <c r="O139" s="5" t="s">
        <v>12</v>
      </c>
      <c r="P139" s="6" t="s">
        <v>11</v>
      </c>
      <c r="Q139" s="7" t="s">
        <v>12</v>
      </c>
      <c r="R139" s="8" t="s">
        <v>10</v>
      </c>
    </row>
    <row r="140" spans="1:18" ht="39" customHeight="1" thickBot="1" x14ac:dyDescent="0.4">
      <c r="A140" s="9" t="s">
        <v>13</v>
      </c>
      <c r="B140" s="10">
        <v>9</v>
      </c>
      <c r="C140" s="10">
        <v>6</v>
      </c>
      <c r="D140" s="10">
        <v>0</v>
      </c>
      <c r="E140" s="10">
        <v>1</v>
      </c>
      <c r="F140" s="10">
        <v>0</v>
      </c>
      <c r="G140" s="10">
        <v>1</v>
      </c>
      <c r="H140" s="10">
        <v>0</v>
      </c>
      <c r="I140" s="10">
        <v>0</v>
      </c>
      <c r="J140" s="10">
        <v>0</v>
      </c>
      <c r="K140" s="10">
        <v>0</v>
      </c>
      <c r="L140" s="10">
        <v>1</v>
      </c>
      <c r="M140" s="10">
        <v>2</v>
      </c>
      <c r="N140" s="10">
        <v>0</v>
      </c>
      <c r="O140" s="10">
        <v>0</v>
      </c>
      <c r="P140" s="10">
        <f>SUM(N140,L140,J140,H140,F140,D140,B140)</f>
        <v>10</v>
      </c>
      <c r="Q140" s="10">
        <f>SUM(O140,M140,K140,I140,G140,E140,C140)</f>
        <v>10</v>
      </c>
      <c r="R140" s="11">
        <f>SUM(P140:Q140)</f>
        <v>20</v>
      </c>
    </row>
    <row r="141" spans="1:18" ht="30.75" customHeight="1" thickBot="1" x14ac:dyDescent="0.4">
      <c r="A141" s="9" t="s">
        <v>14</v>
      </c>
      <c r="B141" s="10">
        <v>93</v>
      </c>
      <c r="C141" s="10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f t="shared" ref="P141:P146" si="95">SUM(N141,L141,J141,H141,F141,D141,B141)</f>
        <v>93</v>
      </c>
      <c r="Q141" s="10">
        <f t="shared" ref="Q141:Q146" si="96">SUM(O141,M141,K141,I141,G141,E141,C141)</f>
        <v>0</v>
      </c>
      <c r="R141" s="11">
        <f t="shared" ref="R141:R146" si="97">SUM(P141:Q141)</f>
        <v>93</v>
      </c>
    </row>
    <row r="142" spans="1:18" ht="28.5" customHeight="1" thickBot="1" x14ac:dyDescent="0.4">
      <c r="A142" s="9" t="s">
        <v>52</v>
      </c>
      <c r="B142" s="10">
        <v>17</v>
      </c>
      <c r="C142" s="10">
        <v>2</v>
      </c>
      <c r="D142" s="10">
        <v>1</v>
      </c>
      <c r="E142" s="10">
        <v>0</v>
      </c>
      <c r="F142" s="10">
        <v>3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1</v>
      </c>
      <c r="M142" s="10">
        <v>0</v>
      </c>
      <c r="N142" s="10">
        <v>1</v>
      </c>
      <c r="O142" s="10">
        <v>0</v>
      </c>
      <c r="P142" s="10">
        <f t="shared" si="95"/>
        <v>23</v>
      </c>
      <c r="Q142" s="10">
        <f t="shared" si="96"/>
        <v>2</v>
      </c>
      <c r="R142" s="11">
        <f t="shared" si="97"/>
        <v>25</v>
      </c>
    </row>
    <row r="143" spans="1:18" ht="28.5" customHeight="1" thickBot="1" x14ac:dyDescent="0.4">
      <c r="A143" s="9" t="s">
        <v>15</v>
      </c>
      <c r="B143" s="10">
        <v>9</v>
      </c>
      <c r="C143" s="10">
        <v>18</v>
      </c>
      <c r="D143" s="10">
        <v>1</v>
      </c>
      <c r="E143" s="10">
        <v>1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3</v>
      </c>
      <c r="M143" s="10">
        <v>2</v>
      </c>
      <c r="N143" s="10">
        <v>1</v>
      </c>
      <c r="O143" s="10">
        <v>0</v>
      </c>
      <c r="P143" s="10">
        <f t="shared" si="95"/>
        <v>14</v>
      </c>
      <c r="Q143" s="10">
        <f t="shared" si="96"/>
        <v>21</v>
      </c>
      <c r="R143" s="11">
        <f t="shared" si="97"/>
        <v>35</v>
      </c>
    </row>
    <row r="144" spans="1:18" ht="33.75" customHeight="1" thickBot="1" x14ac:dyDescent="0.4">
      <c r="A144" s="9" t="s">
        <v>16</v>
      </c>
      <c r="B144" s="10">
        <v>11</v>
      </c>
      <c r="C144" s="10">
        <v>13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1</v>
      </c>
      <c r="M144" s="10">
        <v>0</v>
      </c>
      <c r="N144" s="10">
        <v>2</v>
      </c>
      <c r="O144" s="10">
        <v>1</v>
      </c>
      <c r="P144" s="10">
        <f t="shared" si="95"/>
        <v>14</v>
      </c>
      <c r="Q144" s="10">
        <f t="shared" si="96"/>
        <v>14</v>
      </c>
      <c r="R144" s="11">
        <f t="shared" si="97"/>
        <v>28</v>
      </c>
    </row>
    <row r="145" spans="1:39" ht="33" customHeight="1" thickBot="1" x14ac:dyDescent="0.4">
      <c r="A145" s="9" t="s">
        <v>18</v>
      </c>
      <c r="B145" s="10">
        <v>14</v>
      </c>
      <c r="C145" s="10">
        <v>6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2</v>
      </c>
      <c r="M145" s="10">
        <v>0</v>
      </c>
      <c r="N145" s="10">
        <v>1</v>
      </c>
      <c r="O145" s="10">
        <v>0</v>
      </c>
      <c r="P145" s="10">
        <f t="shared" si="95"/>
        <v>17</v>
      </c>
      <c r="Q145" s="10">
        <f t="shared" si="96"/>
        <v>6</v>
      </c>
      <c r="R145" s="11">
        <f t="shared" si="97"/>
        <v>23</v>
      </c>
    </row>
    <row r="146" spans="1:39" ht="34.5" customHeight="1" thickBot="1" x14ac:dyDescent="0.4">
      <c r="A146" s="9" t="s">
        <v>17</v>
      </c>
      <c r="B146" s="10">
        <v>9</v>
      </c>
      <c r="C146" s="10">
        <v>3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1</v>
      </c>
      <c r="O146" s="10">
        <v>0</v>
      </c>
      <c r="P146" s="10">
        <f t="shared" si="95"/>
        <v>10</v>
      </c>
      <c r="Q146" s="10">
        <f t="shared" si="96"/>
        <v>3</v>
      </c>
      <c r="R146" s="11">
        <f t="shared" si="97"/>
        <v>13</v>
      </c>
    </row>
    <row r="147" spans="1:39" ht="32.25" customHeight="1" thickBot="1" x14ac:dyDescent="0.4">
      <c r="A147" s="12" t="s">
        <v>19</v>
      </c>
      <c r="B147" s="13">
        <f>SUM(B140:B146)</f>
        <v>162</v>
      </c>
      <c r="C147" s="13">
        <f t="shared" ref="C147:R147" si="98">SUM(C140:C146)</f>
        <v>48</v>
      </c>
      <c r="D147" s="13">
        <f t="shared" si="98"/>
        <v>2</v>
      </c>
      <c r="E147" s="13">
        <f t="shared" si="98"/>
        <v>2</v>
      </c>
      <c r="F147" s="13">
        <f t="shared" si="98"/>
        <v>3</v>
      </c>
      <c r="G147" s="13">
        <f t="shared" si="98"/>
        <v>1</v>
      </c>
      <c r="H147" s="13">
        <f t="shared" si="98"/>
        <v>0</v>
      </c>
      <c r="I147" s="13">
        <f t="shared" si="98"/>
        <v>0</v>
      </c>
      <c r="J147" s="13">
        <f t="shared" si="98"/>
        <v>0</v>
      </c>
      <c r="K147" s="13">
        <f t="shared" si="98"/>
        <v>0</v>
      </c>
      <c r="L147" s="13">
        <f t="shared" si="98"/>
        <v>8</v>
      </c>
      <c r="M147" s="13">
        <f t="shared" si="98"/>
        <v>4</v>
      </c>
      <c r="N147" s="13">
        <f t="shared" si="98"/>
        <v>6</v>
      </c>
      <c r="O147" s="13">
        <f t="shared" si="98"/>
        <v>1</v>
      </c>
      <c r="P147" s="13">
        <f t="shared" si="98"/>
        <v>181</v>
      </c>
      <c r="Q147" s="13">
        <f t="shared" si="98"/>
        <v>56</v>
      </c>
      <c r="R147" s="19">
        <f t="shared" si="98"/>
        <v>237</v>
      </c>
    </row>
    <row r="148" spans="1:39" ht="21.75" thickTop="1" x14ac:dyDescent="0.35"/>
    <row r="150" spans="1:39" x14ac:dyDescent="0.35">
      <c r="A150"/>
      <c r="B150" s="15"/>
      <c r="C150" s="16" t="s">
        <v>20</v>
      </c>
      <c r="D150"/>
      <c r="E150"/>
      <c r="F150"/>
      <c r="G150"/>
      <c r="H150"/>
      <c r="I150" s="17" t="s">
        <v>21</v>
      </c>
      <c r="J150" s="18"/>
      <c r="K150"/>
      <c r="L150"/>
      <c r="M150"/>
      <c r="N150"/>
      <c r="O150"/>
      <c r="P150" s="17" t="s">
        <v>22</v>
      </c>
      <c r="Q150" s="18"/>
      <c r="R150"/>
    </row>
    <row r="153" spans="1:39" ht="22.5" customHeight="1" x14ac:dyDescent="0.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39" ht="24.75" x14ac:dyDescent="0.45">
      <c r="A154" s="113" t="s">
        <v>79</v>
      </c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</row>
    <row r="155" spans="1:39" ht="22.5" thickBot="1" x14ac:dyDescent="0.4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39" ht="29.25" customHeight="1" thickTop="1" thickBot="1" x14ac:dyDescent="0.4">
      <c r="A156" s="114" t="s">
        <v>0</v>
      </c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6"/>
      <c r="V156" s="104" t="s">
        <v>153</v>
      </c>
      <c r="W156" s="105"/>
      <c r="X156" s="105"/>
      <c r="Y156" s="105"/>
      <c r="Z156" s="105"/>
      <c r="AA156" s="105"/>
      <c r="AB156" s="105"/>
      <c r="AC156" s="105"/>
      <c r="AD156" s="105"/>
      <c r="AE156" s="105"/>
      <c r="AF156" s="105"/>
      <c r="AG156" s="105"/>
      <c r="AH156" s="105"/>
      <c r="AI156" s="105"/>
      <c r="AJ156" s="105"/>
      <c r="AK156" s="105"/>
      <c r="AL156" s="105"/>
      <c r="AM156" s="106"/>
    </row>
    <row r="157" spans="1:39" ht="29.25" customHeight="1" thickTop="1" thickBot="1" x14ac:dyDescent="0.9">
      <c r="A157" s="117" t="s">
        <v>1</v>
      </c>
      <c r="B157" s="119" t="s">
        <v>2</v>
      </c>
      <c r="C157" s="120"/>
      <c r="D157" s="119" t="s">
        <v>3</v>
      </c>
      <c r="E157" s="120"/>
      <c r="F157" s="119" t="s">
        <v>4</v>
      </c>
      <c r="G157" s="120"/>
      <c r="H157" s="119" t="s">
        <v>5</v>
      </c>
      <c r="I157" s="120"/>
      <c r="J157" s="119" t="s">
        <v>6</v>
      </c>
      <c r="K157" s="120"/>
      <c r="L157" s="119" t="s">
        <v>7</v>
      </c>
      <c r="M157" s="120"/>
      <c r="N157" s="119" t="s">
        <v>8</v>
      </c>
      <c r="O157" s="120"/>
      <c r="P157" s="121" t="s">
        <v>9</v>
      </c>
      <c r="Q157" s="122"/>
      <c r="R157" s="4" t="s">
        <v>9</v>
      </c>
      <c r="V157" s="107" t="s">
        <v>57</v>
      </c>
      <c r="W157" s="109" t="s">
        <v>2</v>
      </c>
      <c r="X157" s="109"/>
      <c r="Y157" s="109" t="s">
        <v>3</v>
      </c>
      <c r="Z157" s="109"/>
      <c r="AA157" s="109" t="s">
        <v>4</v>
      </c>
      <c r="AB157" s="109"/>
      <c r="AC157" s="109" t="s">
        <v>5</v>
      </c>
      <c r="AD157" s="109"/>
      <c r="AE157" s="109" t="s">
        <v>6</v>
      </c>
      <c r="AF157" s="109"/>
      <c r="AG157" s="109" t="s">
        <v>7</v>
      </c>
      <c r="AH157" s="109"/>
      <c r="AI157" s="109" t="s">
        <v>8</v>
      </c>
      <c r="AJ157" s="109"/>
      <c r="AK157" s="110" t="s">
        <v>9</v>
      </c>
      <c r="AL157" s="110"/>
      <c r="AM157" s="111" t="s">
        <v>58</v>
      </c>
    </row>
    <row r="158" spans="1:39" ht="37.5" customHeight="1" thickTop="1" thickBot="1" x14ac:dyDescent="0.4">
      <c r="A158" s="118"/>
      <c r="B158" s="5" t="s">
        <v>11</v>
      </c>
      <c r="C158" s="5" t="s">
        <v>12</v>
      </c>
      <c r="D158" s="5" t="s">
        <v>11</v>
      </c>
      <c r="E158" s="5" t="s">
        <v>12</v>
      </c>
      <c r="F158" s="5" t="s">
        <v>11</v>
      </c>
      <c r="G158" s="5" t="s">
        <v>12</v>
      </c>
      <c r="H158" s="5" t="s">
        <v>11</v>
      </c>
      <c r="I158" s="5" t="s">
        <v>12</v>
      </c>
      <c r="J158" s="5" t="s">
        <v>11</v>
      </c>
      <c r="K158" s="5" t="s">
        <v>12</v>
      </c>
      <c r="L158" s="5" t="s">
        <v>11</v>
      </c>
      <c r="M158" s="5" t="s">
        <v>12</v>
      </c>
      <c r="N158" s="5" t="s">
        <v>11</v>
      </c>
      <c r="O158" s="5" t="s">
        <v>12</v>
      </c>
      <c r="P158" s="6" t="s">
        <v>11</v>
      </c>
      <c r="Q158" s="7" t="s">
        <v>12</v>
      </c>
      <c r="R158" s="8" t="s">
        <v>10</v>
      </c>
      <c r="V158" s="108"/>
      <c r="W158" s="43" t="s">
        <v>11</v>
      </c>
      <c r="X158" s="42" t="s">
        <v>12</v>
      </c>
      <c r="Y158" s="43" t="s">
        <v>11</v>
      </c>
      <c r="Z158" s="42" t="s">
        <v>12</v>
      </c>
      <c r="AA158" s="43" t="s">
        <v>11</v>
      </c>
      <c r="AB158" s="42" t="s">
        <v>12</v>
      </c>
      <c r="AC158" s="43" t="s">
        <v>11</v>
      </c>
      <c r="AD158" s="42" t="s">
        <v>12</v>
      </c>
      <c r="AE158" s="43" t="s">
        <v>11</v>
      </c>
      <c r="AF158" s="42" t="s">
        <v>12</v>
      </c>
      <c r="AG158" s="43" t="s">
        <v>11</v>
      </c>
      <c r="AH158" s="42" t="s">
        <v>12</v>
      </c>
      <c r="AI158" s="43" t="s">
        <v>11</v>
      </c>
      <c r="AJ158" s="42" t="s">
        <v>12</v>
      </c>
      <c r="AK158" s="44" t="s">
        <v>11</v>
      </c>
      <c r="AL158" s="45" t="s">
        <v>12</v>
      </c>
      <c r="AM158" s="112"/>
    </row>
    <row r="159" spans="1:39" ht="39" customHeight="1" thickBot="1" x14ac:dyDescent="0.4">
      <c r="A159" s="9" t="s">
        <v>13</v>
      </c>
      <c r="B159" s="10">
        <v>19</v>
      </c>
      <c r="C159" s="10">
        <v>6</v>
      </c>
      <c r="D159" s="10">
        <v>1</v>
      </c>
      <c r="E159" s="10">
        <v>0</v>
      </c>
      <c r="F159" s="10">
        <v>1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4</v>
      </c>
      <c r="O159" s="10">
        <v>2</v>
      </c>
      <c r="P159" s="10">
        <f>SUM(N159,L159,J159,H159,F159,D159,B159)</f>
        <v>25</v>
      </c>
      <c r="Q159" s="10">
        <f>SUM(O159,M159,K159,I159,G159,E159,C159)</f>
        <v>8</v>
      </c>
      <c r="R159" s="11">
        <f>SUM(P159:Q159)</f>
        <v>33</v>
      </c>
      <c r="V159" s="77" t="s">
        <v>44</v>
      </c>
      <c r="W159" s="47">
        <f>SUM(B140,B159,B178)</f>
        <v>50</v>
      </c>
      <c r="X159" s="47">
        <f t="shared" ref="X159:AM159" si="99">SUM(C140,C159,C178)</f>
        <v>25</v>
      </c>
      <c r="Y159" s="47">
        <f t="shared" si="99"/>
        <v>1</v>
      </c>
      <c r="Z159" s="47">
        <f t="shared" si="99"/>
        <v>1</v>
      </c>
      <c r="AA159" s="47">
        <f t="shared" si="99"/>
        <v>1</v>
      </c>
      <c r="AB159" s="47">
        <f t="shared" si="99"/>
        <v>8</v>
      </c>
      <c r="AC159" s="47">
        <f t="shared" si="99"/>
        <v>1</v>
      </c>
      <c r="AD159" s="47">
        <f t="shared" si="99"/>
        <v>0</v>
      </c>
      <c r="AE159" s="47">
        <f t="shared" si="99"/>
        <v>0</v>
      </c>
      <c r="AF159" s="47">
        <f t="shared" si="99"/>
        <v>0</v>
      </c>
      <c r="AG159" s="47">
        <f t="shared" si="99"/>
        <v>1</v>
      </c>
      <c r="AH159" s="47">
        <f t="shared" si="99"/>
        <v>4</v>
      </c>
      <c r="AI159" s="47">
        <f t="shared" si="99"/>
        <v>5</v>
      </c>
      <c r="AJ159" s="47">
        <f t="shared" si="99"/>
        <v>3</v>
      </c>
      <c r="AK159" s="47">
        <f t="shared" si="99"/>
        <v>59</v>
      </c>
      <c r="AL159" s="47">
        <f t="shared" si="99"/>
        <v>41</v>
      </c>
      <c r="AM159" s="47">
        <f t="shared" si="99"/>
        <v>100</v>
      </c>
    </row>
    <row r="160" spans="1:39" ht="30.75" customHeight="1" thickBot="1" x14ac:dyDescent="0.4">
      <c r="A160" s="9" t="s">
        <v>14</v>
      </c>
      <c r="B160" s="10">
        <v>60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f t="shared" ref="P160:P165" si="100">SUM(N160,L160,J160,H160,F160,D160,B160)</f>
        <v>60</v>
      </c>
      <c r="Q160" s="10">
        <f t="shared" ref="Q160:Q165" si="101">SUM(O160,M160,K160,I160,G160,E160,C160)</f>
        <v>0</v>
      </c>
      <c r="R160" s="11">
        <f t="shared" ref="R160:R165" si="102">SUM(P160:Q160)</f>
        <v>60</v>
      </c>
      <c r="V160" s="77" t="s">
        <v>14</v>
      </c>
      <c r="W160" s="47">
        <f t="shared" ref="W160:W166" si="103">SUM(B141,B160,B179)</f>
        <v>219</v>
      </c>
      <c r="X160" s="47">
        <f t="shared" ref="X160:X166" si="104">SUM(C141,C160,C179)</f>
        <v>0</v>
      </c>
      <c r="Y160" s="47">
        <f t="shared" ref="Y160:Y166" si="105">SUM(D141,D160,D179)</f>
        <v>0</v>
      </c>
      <c r="Z160" s="47">
        <f t="shared" ref="Z160:Z166" si="106">SUM(E141,E160,E179)</f>
        <v>0</v>
      </c>
      <c r="AA160" s="47">
        <f t="shared" ref="AA160:AA166" si="107">SUM(F141,F160,F179)</f>
        <v>0</v>
      </c>
      <c r="AB160" s="47">
        <f t="shared" ref="AB160:AB166" si="108">SUM(G141,G160,G179)</f>
        <v>0</v>
      </c>
      <c r="AC160" s="47">
        <f t="shared" ref="AC160:AC166" si="109">SUM(H141,H160,H179)</f>
        <v>0</v>
      </c>
      <c r="AD160" s="47">
        <f t="shared" ref="AD160:AD166" si="110">SUM(I141,I160,I179)</f>
        <v>0</v>
      </c>
      <c r="AE160" s="47">
        <f t="shared" ref="AE160:AE166" si="111">SUM(J141,J160,J179)</f>
        <v>0</v>
      </c>
      <c r="AF160" s="47">
        <f t="shared" ref="AF160:AF166" si="112">SUM(K141,K160,K179)</f>
        <v>0</v>
      </c>
      <c r="AG160" s="47">
        <f t="shared" ref="AG160:AG166" si="113">SUM(L141,L160,L179)</f>
        <v>0</v>
      </c>
      <c r="AH160" s="47">
        <f t="shared" ref="AH160:AH166" si="114">SUM(M141,M160,M179)</f>
        <v>0</v>
      </c>
      <c r="AI160" s="47">
        <f t="shared" ref="AI160:AI166" si="115">SUM(N141,N160,N179)</f>
        <v>0</v>
      </c>
      <c r="AJ160" s="47">
        <f t="shared" ref="AJ160:AJ166" si="116">SUM(O141,O160,O179)</f>
        <v>0</v>
      </c>
      <c r="AK160" s="47">
        <f t="shared" ref="AK160:AK166" si="117">SUM(P141,P160,P179)</f>
        <v>219</v>
      </c>
      <c r="AL160" s="47">
        <f t="shared" ref="AL160:AL166" si="118">SUM(Q141,Q160,Q179)</f>
        <v>0</v>
      </c>
      <c r="AM160" s="47">
        <f t="shared" ref="AM160:AM166" si="119">SUM(R141,R160,R179)</f>
        <v>219</v>
      </c>
    </row>
    <row r="161" spans="1:39" ht="28.5" customHeight="1" thickBot="1" x14ac:dyDescent="0.4">
      <c r="A161" s="9" t="s">
        <v>52</v>
      </c>
      <c r="B161" s="10">
        <v>26</v>
      </c>
      <c r="C161" s="10">
        <v>0</v>
      </c>
      <c r="D161" s="10">
        <v>1</v>
      </c>
      <c r="E161" s="10">
        <v>0</v>
      </c>
      <c r="F161" s="10">
        <v>4</v>
      </c>
      <c r="G161" s="10">
        <v>0</v>
      </c>
      <c r="H161" s="10">
        <v>1</v>
      </c>
      <c r="I161" s="10">
        <v>0</v>
      </c>
      <c r="J161" s="10">
        <v>0</v>
      </c>
      <c r="K161" s="10">
        <v>0</v>
      </c>
      <c r="L161" s="10">
        <v>1</v>
      </c>
      <c r="M161" s="10">
        <v>0</v>
      </c>
      <c r="N161" s="10">
        <v>0</v>
      </c>
      <c r="O161" s="10">
        <v>0</v>
      </c>
      <c r="P161" s="10">
        <f t="shared" si="100"/>
        <v>33</v>
      </c>
      <c r="Q161" s="10">
        <f t="shared" si="101"/>
        <v>0</v>
      </c>
      <c r="R161" s="11">
        <f t="shared" si="102"/>
        <v>33</v>
      </c>
      <c r="V161" s="77" t="s">
        <v>51</v>
      </c>
      <c r="W161" s="47">
        <f t="shared" si="103"/>
        <v>85</v>
      </c>
      <c r="X161" s="47">
        <f t="shared" si="104"/>
        <v>2</v>
      </c>
      <c r="Y161" s="47">
        <f t="shared" si="105"/>
        <v>2</v>
      </c>
      <c r="Z161" s="47">
        <f t="shared" si="106"/>
        <v>0</v>
      </c>
      <c r="AA161" s="47">
        <f t="shared" si="107"/>
        <v>7</v>
      </c>
      <c r="AB161" s="47">
        <f t="shared" si="108"/>
        <v>0</v>
      </c>
      <c r="AC161" s="47">
        <f t="shared" si="109"/>
        <v>1</v>
      </c>
      <c r="AD161" s="47">
        <f t="shared" si="110"/>
        <v>0</v>
      </c>
      <c r="AE161" s="47">
        <f t="shared" si="111"/>
        <v>0</v>
      </c>
      <c r="AF161" s="47">
        <f t="shared" si="112"/>
        <v>0</v>
      </c>
      <c r="AG161" s="47">
        <f t="shared" si="113"/>
        <v>2</v>
      </c>
      <c r="AH161" s="47">
        <f t="shared" si="114"/>
        <v>0</v>
      </c>
      <c r="AI161" s="47">
        <f t="shared" si="115"/>
        <v>1</v>
      </c>
      <c r="AJ161" s="47">
        <f t="shared" si="116"/>
        <v>0</v>
      </c>
      <c r="AK161" s="47">
        <f t="shared" si="117"/>
        <v>98</v>
      </c>
      <c r="AL161" s="47">
        <f t="shared" si="118"/>
        <v>2</v>
      </c>
      <c r="AM161" s="47">
        <f t="shared" si="119"/>
        <v>100</v>
      </c>
    </row>
    <row r="162" spans="1:39" ht="28.5" customHeight="1" thickBot="1" x14ac:dyDescent="0.4">
      <c r="A162" s="9" t="s">
        <v>15</v>
      </c>
      <c r="B162" s="10">
        <v>4</v>
      </c>
      <c r="C162" s="10">
        <v>1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1</v>
      </c>
      <c r="M162" s="10">
        <v>0</v>
      </c>
      <c r="N162" s="10">
        <v>1</v>
      </c>
      <c r="O162" s="10">
        <v>2</v>
      </c>
      <c r="P162" s="10">
        <f t="shared" si="100"/>
        <v>6</v>
      </c>
      <c r="Q162" s="10">
        <f t="shared" si="101"/>
        <v>3</v>
      </c>
      <c r="R162" s="11">
        <f t="shared" si="102"/>
        <v>9</v>
      </c>
      <c r="V162" s="77" t="s">
        <v>35</v>
      </c>
      <c r="W162" s="47">
        <f t="shared" si="103"/>
        <v>23</v>
      </c>
      <c r="X162" s="47">
        <f t="shared" si="104"/>
        <v>36</v>
      </c>
      <c r="Y162" s="47">
        <f t="shared" si="105"/>
        <v>1</v>
      </c>
      <c r="Z162" s="47">
        <f t="shared" si="106"/>
        <v>1</v>
      </c>
      <c r="AA162" s="47">
        <f t="shared" si="107"/>
        <v>0</v>
      </c>
      <c r="AB162" s="47">
        <f t="shared" si="108"/>
        <v>1</v>
      </c>
      <c r="AC162" s="47">
        <f t="shared" si="109"/>
        <v>0</v>
      </c>
      <c r="AD162" s="47">
        <f t="shared" si="110"/>
        <v>1</v>
      </c>
      <c r="AE162" s="47">
        <f t="shared" si="111"/>
        <v>0</v>
      </c>
      <c r="AF162" s="47">
        <f t="shared" si="112"/>
        <v>0</v>
      </c>
      <c r="AG162" s="47">
        <f t="shared" si="113"/>
        <v>5</v>
      </c>
      <c r="AH162" s="47">
        <f t="shared" si="114"/>
        <v>3</v>
      </c>
      <c r="AI162" s="47">
        <f t="shared" si="115"/>
        <v>3</v>
      </c>
      <c r="AJ162" s="47">
        <f t="shared" si="116"/>
        <v>2</v>
      </c>
      <c r="AK162" s="47">
        <f t="shared" si="117"/>
        <v>32</v>
      </c>
      <c r="AL162" s="47">
        <f t="shared" si="118"/>
        <v>44</v>
      </c>
      <c r="AM162" s="47">
        <f t="shared" si="119"/>
        <v>76</v>
      </c>
    </row>
    <row r="163" spans="1:39" ht="33.75" customHeight="1" thickBot="1" x14ac:dyDescent="0.4">
      <c r="A163" s="9" t="s">
        <v>16</v>
      </c>
      <c r="B163" s="10">
        <v>8</v>
      </c>
      <c r="C163" s="10">
        <v>5</v>
      </c>
      <c r="D163" s="10">
        <v>0</v>
      </c>
      <c r="E163" s="10">
        <v>0</v>
      </c>
      <c r="F163" s="10">
        <v>1</v>
      </c>
      <c r="G163" s="10">
        <v>1</v>
      </c>
      <c r="H163" s="10">
        <v>0</v>
      </c>
      <c r="I163" s="10">
        <v>0</v>
      </c>
      <c r="J163" s="10">
        <v>0</v>
      </c>
      <c r="K163" s="10">
        <v>1</v>
      </c>
      <c r="L163" s="10">
        <v>1</v>
      </c>
      <c r="M163" s="10">
        <v>1</v>
      </c>
      <c r="N163" s="10">
        <v>0</v>
      </c>
      <c r="O163" s="10">
        <v>0</v>
      </c>
      <c r="P163" s="10">
        <f t="shared" si="100"/>
        <v>10</v>
      </c>
      <c r="Q163" s="10">
        <f t="shared" si="101"/>
        <v>8</v>
      </c>
      <c r="R163" s="11">
        <f t="shared" si="102"/>
        <v>18</v>
      </c>
      <c r="V163" s="77" t="s">
        <v>16</v>
      </c>
      <c r="W163" s="47">
        <f t="shared" si="103"/>
        <v>28</v>
      </c>
      <c r="X163" s="47">
        <f t="shared" si="104"/>
        <v>27</v>
      </c>
      <c r="Y163" s="47">
        <f t="shared" si="105"/>
        <v>0</v>
      </c>
      <c r="Z163" s="47">
        <f t="shared" si="106"/>
        <v>0</v>
      </c>
      <c r="AA163" s="47">
        <f t="shared" si="107"/>
        <v>2</v>
      </c>
      <c r="AB163" s="47">
        <f t="shared" si="108"/>
        <v>2</v>
      </c>
      <c r="AC163" s="47">
        <f t="shared" si="109"/>
        <v>0</v>
      </c>
      <c r="AD163" s="47">
        <f t="shared" si="110"/>
        <v>0</v>
      </c>
      <c r="AE163" s="47">
        <f t="shared" si="111"/>
        <v>0</v>
      </c>
      <c r="AF163" s="47">
        <f t="shared" si="112"/>
        <v>1</v>
      </c>
      <c r="AG163" s="47">
        <f t="shared" si="113"/>
        <v>3</v>
      </c>
      <c r="AH163" s="47">
        <f t="shared" si="114"/>
        <v>1</v>
      </c>
      <c r="AI163" s="47">
        <f t="shared" si="115"/>
        <v>2</v>
      </c>
      <c r="AJ163" s="47">
        <f t="shared" si="116"/>
        <v>3</v>
      </c>
      <c r="AK163" s="47">
        <f t="shared" si="117"/>
        <v>35</v>
      </c>
      <c r="AL163" s="47">
        <f t="shared" si="118"/>
        <v>34</v>
      </c>
      <c r="AM163" s="47">
        <f t="shared" si="119"/>
        <v>69</v>
      </c>
    </row>
    <row r="164" spans="1:39" ht="33" customHeight="1" thickBot="1" x14ac:dyDescent="0.4">
      <c r="A164" s="9" t="s">
        <v>18</v>
      </c>
      <c r="B164" s="10">
        <v>6</v>
      </c>
      <c r="C164" s="10">
        <v>3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f t="shared" si="100"/>
        <v>6</v>
      </c>
      <c r="Q164" s="10">
        <f t="shared" si="101"/>
        <v>3</v>
      </c>
      <c r="R164" s="11">
        <f t="shared" si="102"/>
        <v>9</v>
      </c>
      <c r="V164" s="72" t="s">
        <v>46</v>
      </c>
      <c r="W164" s="47">
        <f t="shared" si="103"/>
        <v>20</v>
      </c>
      <c r="X164" s="47">
        <f t="shared" si="104"/>
        <v>9</v>
      </c>
      <c r="Y164" s="47">
        <f t="shared" si="105"/>
        <v>0</v>
      </c>
      <c r="Z164" s="47">
        <f t="shared" si="106"/>
        <v>0</v>
      </c>
      <c r="AA164" s="47">
        <f t="shared" si="107"/>
        <v>0</v>
      </c>
      <c r="AB164" s="47">
        <f t="shared" si="108"/>
        <v>0</v>
      </c>
      <c r="AC164" s="47">
        <f t="shared" si="109"/>
        <v>0</v>
      </c>
      <c r="AD164" s="47">
        <f t="shared" si="110"/>
        <v>0</v>
      </c>
      <c r="AE164" s="47">
        <f t="shared" si="111"/>
        <v>0</v>
      </c>
      <c r="AF164" s="47">
        <f t="shared" si="112"/>
        <v>0</v>
      </c>
      <c r="AG164" s="47">
        <f t="shared" si="113"/>
        <v>2</v>
      </c>
      <c r="AH164" s="47">
        <f t="shared" si="114"/>
        <v>0</v>
      </c>
      <c r="AI164" s="47">
        <f t="shared" si="115"/>
        <v>1</v>
      </c>
      <c r="AJ164" s="47">
        <f t="shared" si="116"/>
        <v>0</v>
      </c>
      <c r="AK164" s="47">
        <f t="shared" si="117"/>
        <v>23</v>
      </c>
      <c r="AL164" s="47">
        <f t="shared" si="118"/>
        <v>9</v>
      </c>
      <c r="AM164" s="47">
        <f t="shared" si="119"/>
        <v>32</v>
      </c>
    </row>
    <row r="165" spans="1:39" ht="34.5" customHeight="1" thickBot="1" x14ac:dyDescent="0.4">
      <c r="A165" s="9" t="s">
        <v>17</v>
      </c>
      <c r="B165" s="10">
        <v>4</v>
      </c>
      <c r="C165" s="10">
        <v>1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1</v>
      </c>
      <c r="M165" s="10">
        <v>0</v>
      </c>
      <c r="N165" s="10">
        <v>1</v>
      </c>
      <c r="O165" s="10">
        <v>2</v>
      </c>
      <c r="P165" s="10">
        <f t="shared" si="100"/>
        <v>6</v>
      </c>
      <c r="Q165" s="10">
        <f t="shared" si="101"/>
        <v>3</v>
      </c>
      <c r="R165" s="11">
        <f t="shared" si="102"/>
        <v>9</v>
      </c>
      <c r="V165" s="46" t="s">
        <v>17</v>
      </c>
      <c r="W165" s="47">
        <f t="shared" si="103"/>
        <v>46</v>
      </c>
      <c r="X165" s="47">
        <f t="shared" si="104"/>
        <v>8</v>
      </c>
      <c r="Y165" s="47">
        <f t="shared" si="105"/>
        <v>0</v>
      </c>
      <c r="Z165" s="47">
        <f t="shared" si="106"/>
        <v>0</v>
      </c>
      <c r="AA165" s="47">
        <f t="shared" si="107"/>
        <v>0</v>
      </c>
      <c r="AB165" s="47">
        <f t="shared" si="108"/>
        <v>0</v>
      </c>
      <c r="AC165" s="47">
        <f t="shared" si="109"/>
        <v>0</v>
      </c>
      <c r="AD165" s="47">
        <f t="shared" si="110"/>
        <v>0</v>
      </c>
      <c r="AE165" s="47">
        <f t="shared" si="111"/>
        <v>0</v>
      </c>
      <c r="AF165" s="47">
        <f t="shared" si="112"/>
        <v>0</v>
      </c>
      <c r="AG165" s="47">
        <f t="shared" si="113"/>
        <v>1</v>
      </c>
      <c r="AH165" s="47">
        <f t="shared" si="114"/>
        <v>0</v>
      </c>
      <c r="AI165" s="47">
        <f t="shared" si="115"/>
        <v>3</v>
      </c>
      <c r="AJ165" s="47">
        <f t="shared" si="116"/>
        <v>2</v>
      </c>
      <c r="AK165" s="47">
        <f t="shared" si="117"/>
        <v>50</v>
      </c>
      <c r="AL165" s="47">
        <f t="shared" si="118"/>
        <v>10</v>
      </c>
      <c r="AM165" s="47">
        <f t="shared" si="119"/>
        <v>60</v>
      </c>
    </row>
    <row r="166" spans="1:39" ht="32.25" customHeight="1" thickBot="1" x14ac:dyDescent="0.4">
      <c r="A166" s="12" t="s">
        <v>19</v>
      </c>
      <c r="B166" s="13">
        <f>SUM(B159:B165)</f>
        <v>127</v>
      </c>
      <c r="C166" s="13">
        <f t="shared" ref="C166:R166" si="120">SUM(C159:C165)</f>
        <v>16</v>
      </c>
      <c r="D166" s="13">
        <f t="shared" si="120"/>
        <v>2</v>
      </c>
      <c r="E166" s="13">
        <f t="shared" si="120"/>
        <v>0</v>
      </c>
      <c r="F166" s="13">
        <f t="shared" si="120"/>
        <v>6</v>
      </c>
      <c r="G166" s="13">
        <f t="shared" si="120"/>
        <v>1</v>
      </c>
      <c r="H166" s="13">
        <f t="shared" si="120"/>
        <v>1</v>
      </c>
      <c r="I166" s="13">
        <f t="shared" si="120"/>
        <v>0</v>
      </c>
      <c r="J166" s="13">
        <f t="shared" si="120"/>
        <v>0</v>
      </c>
      <c r="K166" s="13">
        <f t="shared" si="120"/>
        <v>1</v>
      </c>
      <c r="L166" s="13">
        <f t="shared" si="120"/>
        <v>4</v>
      </c>
      <c r="M166" s="13">
        <f t="shared" si="120"/>
        <v>1</v>
      </c>
      <c r="N166" s="13">
        <f t="shared" si="120"/>
        <v>6</v>
      </c>
      <c r="O166" s="13">
        <f t="shared" si="120"/>
        <v>6</v>
      </c>
      <c r="P166" s="13">
        <f t="shared" si="120"/>
        <v>146</v>
      </c>
      <c r="Q166" s="13">
        <f t="shared" si="120"/>
        <v>25</v>
      </c>
      <c r="R166" s="19">
        <f t="shared" si="120"/>
        <v>171</v>
      </c>
      <c r="V166" s="49" t="s">
        <v>59</v>
      </c>
      <c r="W166" s="47">
        <f t="shared" si="103"/>
        <v>471</v>
      </c>
      <c r="X166" s="47">
        <f t="shared" si="104"/>
        <v>107</v>
      </c>
      <c r="Y166" s="47">
        <f t="shared" si="105"/>
        <v>4</v>
      </c>
      <c r="Z166" s="47">
        <f t="shared" si="106"/>
        <v>2</v>
      </c>
      <c r="AA166" s="47">
        <f t="shared" si="107"/>
        <v>10</v>
      </c>
      <c r="AB166" s="47">
        <f t="shared" si="108"/>
        <v>11</v>
      </c>
      <c r="AC166" s="47">
        <f t="shared" si="109"/>
        <v>2</v>
      </c>
      <c r="AD166" s="47">
        <f t="shared" si="110"/>
        <v>1</v>
      </c>
      <c r="AE166" s="47">
        <f t="shared" si="111"/>
        <v>0</v>
      </c>
      <c r="AF166" s="47">
        <f t="shared" si="112"/>
        <v>1</v>
      </c>
      <c r="AG166" s="47">
        <f t="shared" si="113"/>
        <v>14</v>
      </c>
      <c r="AH166" s="47">
        <f t="shared" si="114"/>
        <v>8</v>
      </c>
      <c r="AI166" s="47">
        <f t="shared" si="115"/>
        <v>15</v>
      </c>
      <c r="AJ166" s="47">
        <f t="shared" si="116"/>
        <v>10</v>
      </c>
      <c r="AK166" s="47">
        <f t="shared" si="117"/>
        <v>516</v>
      </c>
      <c r="AL166" s="47">
        <f t="shared" si="118"/>
        <v>140</v>
      </c>
      <c r="AM166" s="47">
        <f t="shared" si="119"/>
        <v>656</v>
      </c>
    </row>
    <row r="167" spans="1:39" ht="21.75" thickTop="1" x14ac:dyDescent="0.35"/>
    <row r="169" spans="1:39" x14ac:dyDescent="0.35">
      <c r="A169"/>
      <c r="B169" s="15"/>
      <c r="C169" s="16" t="s">
        <v>20</v>
      </c>
      <c r="D169"/>
      <c r="E169"/>
      <c r="F169"/>
      <c r="G169"/>
      <c r="H169"/>
      <c r="I169" s="17" t="s">
        <v>21</v>
      </c>
      <c r="J169" s="18"/>
      <c r="K169"/>
      <c r="L169"/>
      <c r="M169"/>
      <c r="N169"/>
      <c r="O169"/>
      <c r="P169" s="17" t="s">
        <v>22</v>
      </c>
      <c r="Q169" s="18"/>
      <c r="R169"/>
    </row>
    <row r="172" spans="1:39" ht="22.5" customHeight="1" x14ac:dyDescent="0.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39" ht="25.5" thickBot="1" x14ac:dyDescent="0.5">
      <c r="A173" s="113" t="s">
        <v>80</v>
      </c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</row>
    <row r="174" spans="1:39" ht="41.25" thickTop="1" thickBot="1" x14ac:dyDescent="0.4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V174" s="104" t="s">
        <v>153</v>
      </c>
      <c r="W174" s="105"/>
      <c r="X174" s="105"/>
      <c r="Y174" s="105"/>
      <c r="Z174" s="105"/>
      <c r="AA174" s="105"/>
      <c r="AB174" s="105"/>
      <c r="AC174" s="105"/>
      <c r="AD174" s="105"/>
      <c r="AE174" s="105"/>
      <c r="AF174" s="105"/>
      <c r="AG174" s="105"/>
      <c r="AH174" s="105"/>
      <c r="AI174" s="105"/>
      <c r="AJ174" s="105"/>
      <c r="AK174" s="105"/>
      <c r="AL174" s="105"/>
      <c r="AM174" s="106"/>
    </row>
    <row r="175" spans="1:39" ht="29.25" customHeight="1" thickTop="1" thickBot="1" x14ac:dyDescent="0.9">
      <c r="A175" s="114" t="s">
        <v>0</v>
      </c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6"/>
      <c r="V175" s="107" t="s">
        <v>57</v>
      </c>
      <c r="W175" s="109" t="s">
        <v>2</v>
      </c>
      <c r="X175" s="109"/>
      <c r="Y175" s="109" t="s">
        <v>3</v>
      </c>
      <c r="Z175" s="109"/>
      <c r="AA175" s="109" t="s">
        <v>4</v>
      </c>
      <c r="AB175" s="109"/>
      <c r="AC175" s="109" t="s">
        <v>5</v>
      </c>
      <c r="AD175" s="109"/>
      <c r="AE175" s="109" t="s">
        <v>6</v>
      </c>
      <c r="AF175" s="109"/>
      <c r="AG175" s="109" t="s">
        <v>7</v>
      </c>
      <c r="AH175" s="109"/>
      <c r="AI175" s="109" t="s">
        <v>8</v>
      </c>
      <c r="AJ175" s="109"/>
      <c r="AK175" s="110" t="s">
        <v>9</v>
      </c>
      <c r="AL175" s="110"/>
      <c r="AM175" s="111" t="s">
        <v>58</v>
      </c>
    </row>
    <row r="176" spans="1:39" ht="29.25" customHeight="1" thickTop="1" thickBot="1" x14ac:dyDescent="0.4">
      <c r="A176" s="117" t="s">
        <v>1</v>
      </c>
      <c r="B176" s="119" t="s">
        <v>2</v>
      </c>
      <c r="C176" s="120"/>
      <c r="D176" s="119" t="s">
        <v>3</v>
      </c>
      <c r="E176" s="120"/>
      <c r="F176" s="119" t="s">
        <v>4</v>
      </c>
      <c r="G176" s="120"/>
      <c r="H176" s="119" t="s">
        <v>5</v>
      </c>
      <c r="I176" s="120"/>
      <c r="J176" s="119" t="s">
        <v>6</v>
      </c>
      <c r="K176" s="120"/>
      <c r="L176" s="119" t="s">
        <v>7</v>
      </c>
      <c r="M176" s="120"/>
      <c r="N176" s="119" t="s">
        <v>8</v>
      </c>
      <c r="O176" s="120"/>
      <c r="P176" s="121" t="s">
        <v>9</v>
      </c>
      <c r="Q176" s="122"/>
      <c r="R176" s="4" t="s">
        <v>9</v>
      </c>
      <c r="V176" s="108"/>
      <c r="W176" s="43" t="s">
        <v>11</v>
      </c>
      <c r="X176" s="42" t="s">
        <v>12</v>
      </c>
      <c r="Y176" s="43" t="s">
        <v>11</v>
      </c>
      <c r="Z176" s="42" t="s">
        <v>12</v>
      </c>
      <c r="AA176" s="43" t="s">
        <v>11</v>
      </c>
      <c r="AB176" s="42" t="s">
        <v>12</v>
      </c>
      <c r="AC176" s="43" t="s">
        <v>11</v>
      </c>
      <c r="AD176" s="42" t="s">
        <v>12</v>
      </c>
      <c r="AE176" s="43" t="s">
        <v>11</v>
      </c>
      <c r="AF176" s="42" t="s">
        <v>12</v>
      </c>
      <c r="AG176" s="43" t="s">
        <v>11</v>
      </c>
      <c r="AH176" s="42" t="s">
        <v>12</v>
      </c>
      <c r="AI176" s="43" t="s">
        <v>11</v>
      </c>
      <c r="AJ176" s="42" t="s">
        <v>12</v>
      </c>
      <c r="AK176" s="44" t="s">
        <v>11</v>
      </c>
      <c r="AL176" s="45" t="s">
        <v>12</v>
      </c>
      <c r="AM176" s="112"/>
    </row>
    <row r="177" spans="1:39" ht="37.5" customHeight="1" thickBot="1" x14ac:dyDescent="0.4">
      <c r="A177" s="118"/>
      <c r="B177" s="5" t="s">
        <v>11</v>
      </c>
      <c r="C177" s="5" t="s">
        <v>12</v>
      </c>
      <c r="D177" s="5" t="s">
        <v>11</v>
      </c>
      <c r="E177" s="5" t="s">
        <v>12</v>
      </c>
      <c r="F177" s="5" t="s">
        <v>11</v>
      </c>
      <c r="G177" s="5" t="s">
        <v>12</v>
      </c>
      <c r="H177" s="5" t="s">
        <v>11</v>
      </c>
      <c r="I177" s="5" t="s">
        <v>12</v>
      </c>
      <c r="J177" s="5" t="s">
        <v>11</v>
      </c>
      <c r="K177" s="5" t="s">
        <v>12</v>
      </c>
      <c r="L177" s="5" t="s">
        <v>11</v>
      </c>
      <c r="M177" s="5" t="s">
        <v>12</v>
      </c>
      <c r="N177" s="5" t="s">
        <v>11</v>
      </c>
      <c r="O177" s="5" t="s">
        <v>12</v>
      </c>
      <c r="P177" s="6" t="s">
        <v>11</v>
      </c>
      <c r="Q177" s="7" t="s">
        <v>12</v>
      </c>
      <c r="R177" s="8" t="s">
        <v>10</v>
      </c>
      <c r="V177" s="77" t="s">
        <v>44</v>
      </c>
      <c r="W177" s="47">
        <f>SUM(W45,W102,W159)</f>
        <v>171</v>
      </c>
      <c r="X177" s="47">
        <f t="shared" ref="X177:AL177" si="121">SUM(X45,X102,X159)</f>
        <v>97</v>
      </c>
      <c r="Y177" s="47">
        <f t="shared" si="121"/>
        <v>1</v>
      </c>
      <c r="Z177" s="47">
        <f t="shared" si="121"/>
        <v>3</v>
      </c>
      <c r="AA177" s="47">
        <f t="shared" si="121"/>
        <v>5</v>
      </c>
      <c r="AB177" s="47">
        <f t="shared" si="121"/>
        <v>21</v>
      </c>
      <c r="AC177" s="47">
        <f t="shared" si="121"/>
        <v>1</v>
      </c>
      <c r="AD177" s="47">
        <f t="shared" si="121"/>
        <v>5</v>
      </c>
      <c r="AE177" s="47">
        <f t="shared" si="121"/>
        <v>0</v>
      </c>
      <c r="AF177" s="47">
        <f t="shared" si="121"/>
        <v>0</v>
      </c>
      <c r="AG177" s="47">
        <f t="shared" si="121"/>
        <v>19</v>
      </c>
      <c r="AH177" s="47">
        <f t="shared" si="121"/>
        <v>10</v>
      </c>
      <c r="AI177" s="47">
        <f t="shared" si="121"/>
        <v>17</v>
      </c>
      <c r="AJ177" s="47">
        <f t="shared" si="121"/>
        <v>12</v>
      </c>
      <c r="AK177" s="47">
        <f t="shared" si="121"/>
        <v>189</v>
      </c>
      <c r="AL177" s="47">
        <f t="shared" si="121"/>
        <v>143</v>
      </c>
      <c r="AM177" s="47">
        <f>SUM(AM45,AM102,AM159)</f>
        <v>362</v>
      </c>
    </row>
    <row r="178" spans="1:39" ht="39" customHeight="1" thickBot="1" x14ac:dyDescent="0.4">
      <c r="A178" s="9" t="s">
        <v>13</v>
      </c>
      <c r="B178" s="10">
        <v>22</v>
      </c>
      <c r="C178" s="10">
        <v>13</v>
      </c>
      <c r="D178" s="10">
        <v>0</v>
      </c>
      <c r="E178" s="10">
        <v>0</v>
      </c>
      <c r="F178" s="10">
        <v>0</v>
      </c>
      <c r="G178" s="10">
        <v>7</v>
      </c>
      <c r="H178" s="10">
        <v>1</v>
      </c>
      <c r="I178" s="10">
        <v>0</v>
      </c>
      <c r="J178" s="10">
        <v>0</v>
      </c>
      <c r="K178" s="10">
        <v>0</v>
      </c>
      <c r="L178" s="10">
        <v>0</v>
      </c>
      <c r="M178" s="10">
        <v>2</v>
      </c>
      <c r="N178" s="10">
        <v>1</v>
      </c>
      <c r="O178" s="10">
        <v>1</v>
      </c>
      <c r="P178" s="10">
        <f>SUM(N178,L178,J178,H178,F178,D178,B178)</f>
        <v>24</v>
      </c>
      <c r="Q178" s="10">
        <f>SUM(O178,M178,K178,I178,G178,E178,C178)</f>
        <v>23</v>
      </c>
      <c r="R178" s="11">
        <f>SUM(P178:Q178)</f>
        <v>47</v>
      </c>
      <c r="V178" s="77" t="s">
        <v>14</v>
      </c>
      <c r="W178" s="47">
        <f t="shared" ref="W178:AL178" si="122">SUM(W46,W103,W160)</f>
        <v>608</v>
      </c>
      <c r="X178" s="47">
        <f t="shared" si="122"/>
        <v>0</v>
      </c>
      <c r="Y178" s="47">
        <f t="shared" si="122"/>
        <v>0</v>
      </c>
      <c r="Z178" s="47">
        <f t="shared" si="122"/>
        <v>0</v>
      </c>
      <c r="AA178" s="47">
        <f t="shared" si="122"/>
        <v>0</v>
      </c>
      <c r="AB178" s="47">
        <f t="shared" si="122"/>
        <v>0</v>
      </c>
      <c r="AC178" s="47">
        <f t="shared" si="122"/>
        <v>0</v>
      </c>
      <c r="AD178" s="47">
        <f t="shared" si="122"/>
        <v>0</v>
      </c>
      <c r="AE178" s="47">
        <f t="shared" si="122"/>
        <v>0</v>
      </c>
      <c r="AF178" s="47">
        <f t="shared" si="122"/>
        <v>0</v>
      </c>
      <c r="AG178" s="47">
        <f t="shared" si="122"/>
        <v>0</v>
      </c>
      <c r="AH178" s="47">
        <f t="shared" si="122"/>
        <v>0</v>
      </c>
      <c r="AI178" s="47">
        <f t="shared" si="122"/>
        <v>0</v>
      </c>
      <c r="AJ178" s="47">
        <f t="shared" si="122"/>
        <v>0</v>
      </c>
      <c r="AK178" s="47">
        <f t="shared" si="122"/>
        <v>608</v>
      </c>
      <c r="AL178" s="47">
        <f t="shared" si="122"/>
        <v>0</v>
      </c>
      <c r="AM178" s="47">
        <f t="shared" ref="AM178" si="123">SUM(AM46,AM103,AM160)</f>
        <v>608</v>
      </c>
    </row>
    <row r="179" spans="1:39" ht="30.75" customHeight="1" thickBot="1" x14ac:dyDescent="0.4">
      <c r="A179" s="9" t="s">
        <v>14</v>
      </c>
      <c r="B179" s="10">
        <v>66</v>
      </c>
      <c r="C179" s="10">
        <v>0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f t="shared" ref="P179:P184" si="124">SUM(N179,L179,J179,H179,F179,D179,B179)</f>
        <v>66</v>
      </c>
      <c r="Q179" s="10">
        <f t="shared" ref="Q179:Q184" si="125">SUM(O179,M179,K179,I179,G179,E179,C179)</f>
        <v>0</v>
      </c>
      <c r="R179" s="11">
        <f t="shared" ref="R179:R184" si="126">SUM(P179:Q179)</f>
        <v>66</v>
      </c>
      <c r="V179" s="77" t="s">
        <v>51</v>
      </c>
      <c r="W179" s="47">
        <f t="shared" ref="W179:AL179" si="127">SUM(W47,W104,W161)</f>
        <v>222</v>
      </c>
      <c r="X179" s="47">
        <f t="shared" si="127"/>
        <v>11</v>
      </c>
      <c r="Y179" s="47">
        <f t="shared" si="127"/>
        <v>8</v>
      </c>
      <c r="Z179" s="47">
        <f t="shared" si="127"/>
        <v>0</v>
      </c>
      <c r="AA179" s="47">
        <f t="shared" si="127"/>
        <v>8</v>
      </c>
      <c r="AB179" s="47">
        <f t="shared" si="127"/>
        <v>0</v>
      </c>
      <c r="AC179" s="47">
        <f t="shared" si="127"/>
        <v>1</v>
      </c>
      <c r="AD179" s="47">
        <f t="shared" si="127"/>
        <v>0</v>
      </c>
      <c r="AE179" s="47">
        <f t="shared" si="127"/>
        <v>0</v>
      </c>
      <c r="AF179" s="47">
        <f t="shared" si="127"/>
        <v>0</v>
      </c>
      <c r="AG179" s="47">
        <f t="shared" si="127"/>
        <v>5</v>
      </c>
      <c r="AH179" s="47">
        <f t="shared" si="127"/>
        <v>0</v>
      </c>
      <c r="AI179" s="47">
        <f t="shared" si="127"/>
        <v>4</v>
      </c>
      <c r="AJ179" s="47">
        <f t="shared" si="127"/>
        <v>0</v>
      </c>
      <c r="AK179" s="47">
        <f t="shared" si="127"/>
        <v>248</v>
      </c>
      <c r="AL179" s="47">
        <f t="shared" si="127"/>
        <v>11</v>
      </c>
      <c r="AM179" s="47">
        <f t="shared" ref="AM179" si="128">SUM(AM47,AM104,AM161)</f>
        <v>259</v>
      </c>
    </row>
    <row r="180" spans="1:39" ht="28.5" customHeight="1" thickBot="1" x14ac:dyDescent="0.4">
      <c r="A180" s="9" t="s">
        <v>52</v>
      </c>
      <c r="B180" s="10">
        <v>42</v>
      </c>
      <c r="C180" s="10">
        <v>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f t="shared" si="124"/>
        <v>42</v>
      </c>
      <c r="Q180" s="10">
        <f t="shared" si="125"/>
        <v>0</v>
      </c>
      <c r="R180" s="11">
        <f t="shared" si="126"/>
        <v>42</v>
      </c>
      <c r="V180" s="77" t="s">
        <v>35</v>
      </c>
      <c r="W180" s="47">
        <f t="shared" ref="W180:AL180" si="129">SUM(W48,W105,W162)</f>
        <v>73</v>
      </c>
      <c r="X180" s="47">
        <f t="shared" si="129"/>
        <v>96</v>
      </c>
      <c r="Y180" s="47">
        <f t="shared" si="129"/>
        <v>3</v>
      </c>
      <c r="Z180" s="47">
        <f t="shared" si="129"/>
        <v>1</v>
      </c>
      <c r="AA180" s="47">
        <f t="shared" si="129"/>
        <v>2</v>
      </c>
      <c r="AB180" s="47">
        <f t="shared" si="129"/>
        <v>4</v>
      </c>
      <c r="AC180" s="47">
        <f t="shared" si="129"/>
        <v>1</v>
      </c>
      <c r="AD180" s="47">
        <f t="shared" si="129"/>
        <v>1</v>
      </c>
      <c r="AE180" s="47">
        <f t="shared" si="129"/>
        <v>0</v>
      </c>
      <c r="AF180" s="47">
        <f t="shared" si="129"/>
        <v>0</v>
      </c>
      <c r="AG180" s="47">
        <f t="shared" si="129"/>
        <v>5</v>
      </c>
      <c r="AH180" s="47">
        <f t="shared" si="129"/>
        <v>8</v>
      </c>
      <c r="AI180" s="47">
        <f t="shared" si="129"/>
        <v>7</v>
      </c>
      <c r="AJ180" s="47">
        <f t="shared" si="129"/>
        <v>6</v>
      </c>
      <c r="AK180" s="47">
        <f t="shared" si="129"/>
        <v>91</v>
      </c>
      <c r="AL180" s="47">
        <f t="shared" si="129"/>
        <v>116</v>
      </c>
      <c r="AM180" s="47">
        <f t="shared" ref="AM180" si="130">SUM(AM48,AM105,AM162)</f>
        <v>207</v>
      </c>
    </row>
    <row r="181" spans="1:39" ht="28.5" customHeight="1" thickBot="1" x14ac:dyDescent="0.4">
      <c r="A181" s="9" t="s">
        <v>15</v>
      </c>
      <c r="B181" s="10">
        <v>10</v>
      </c>
      <c r="C181" s="10">
        <v>17</v>
      </c>
      <c r="D181" s="10">
        <v>0</v>
      </c>
      <c r="E181" s="10">
        <v>0</v>
      </c>
      <c r="F181" s="10">
        <v>0</v>
      </c>
      <c r="G181" s="10">
        <v>1</v>
      </c>
      <c r="H181" s="10">
        <v>0</v>
      </c>
      <c r="I181" s="10">
        <v>1</v>
      </c>
      <c r="J181" s="10">
        <v>0</v>
      </c>
      <c r="K181" s="10">
        <v>0</v>
      </c>
      <c r="L181" s="10">
        <v>1</v>
      </c>
      <c r="M181" s="10">
        <v>1</v>
      </c>
      <c r="N181" s="10">
        <v>1</v>
      </c>
      <c r="O181" s="10">
        <v>0</v>
      </c>
      <c r="P181" s="10">
        <f t="shared" si="124"/>
        <v>12</v>
      </c>
      <c r="Q181" s="10">
        <f t="shared" si="125"/>
        <v>20</v>
      </c>
      <c r="R181" s="11">
        <f t="shared" si="126"/>
        <v>32</v>
      </c>
      <c r="V181" s="77" t="s">
        <v>16</v>
      </c>
      <c r="W181" s="47">
        <f t="shared" ref="W181:AL181" si="131">SUM(W49,W106,W163)</f>
        <v>74</v>
      </c>
      <c r="X181" s="47">
        <f t="shared" si="131"/>
        <v>75</v>
      </c>
      <c r="Y181" s="47">
        <f t="shared" si="131"/>
        <v>0</v>
      </c>
      <c r="Z181" s="47">
        <f t="shared" si="131"/>
        <v>2</v>
      </c>
      <c r="AA181" s="47">
        <f t="shared" si="131"/>
        <v>2</v>
      </c>
      <c r="AB181" s="47">
        <f t="shared" si="131"/>
        <v>5</v>
      </c>
      <c r="AC181" s="47">
        <f t="shared" si="131"/>
        <v>1</v>
      </c>
      <c r="AD181" s="47">
        <f t="shared" si="131"/>
        <v>0</v>
      </c>
      <c r="AE181" s="47">
        <f t="shared" si="131"/>
        <v>0</v>
      </c>
      <c r="AF181" s="47">
        <f t="shared" si="131"/>
        <v>1</v>
      </c>
      <c r="AG181" s="47">
        <f t="shared" si="131"/>
        <v>9</v>
      </c>
      <c r="AH181" s="47">
        <f t="shared" si="131"/>
        <v>4</v>
      </c>
      <c r="AI181" s="47">
        <f t="shared" si="131"/>
        <v>11</v>
      </c>
      <c r="AJ181" s="47">
        <f t="shared" si="131"/>
        <v>3</v>
      </c>
      <c r="AK181" s="47">
        <f t="shared" si="131"/>
        <v>97</v>
      </c>
      <c r="AL181" s="47">
        <f t="shared" si="131"/>
        <v>90</v>
      </c>
      <c r="AM181" s="47">
        <f t="shared" ref="AM181" si="132">SUM(AM49,AM106,AM163)</f>
        <v>187</v>
      </c>
    </row>
    <row r="182" spans="1:39" ht="33.75" customHeight="1" thickBot="1" x14ac:dyDescent="0.4">
      <c r="A182" s="9" t="s">
        <v>16</v>
      </c>
      <c r="B182" s="10">
        <v>9</v>
      </c>
      <c r="C182" s="10">
        <v>9</v>
      </c>
      <c r="D182" s="10">
        <v>0</v>
      </c>
      <c r="E182" s="10">
        <v>0</v>
      </c>
      <c r="F182" s="10">
        <v>1</v>
      </c>
      <c r="G182" s="10">
        <v>1</v>
      </c>
      <c r="H182" s="10">
        <v>0</v>
      </c>
      <c r="I182" s="10">
        <v>0</v>
      </c>
      <c r="J182" s="10">
        <v>0</v>
      </c>
      <c r="K182" s="10">
        <v>0</v>
      </c>
      <c r="L182" s="10">
        <v>1</v>
      </c>
      <c r="M182" s="10">
        <v>0</v>
      </c>
      <c r="N182" s="10">
        <v>0</v>
      </c>
      <c r="O182" s="10">
        <v>2</v>
      </c>
      <c r="P182" s="10">
        <f t="shared" si="124"/>
        <v>11</v>
      </c>
      <c r="Q182" s="10">
        <f t="shared" si="125"/>
        <v>12</v>
      </c>
      <c r="R182" s="11">
        <f t="shared" si="126"/>
        <v>23</v>
      </c>
      <c r="V182" s="72" t="s">
        <v>46</v>
      </c>
      <c r="W182" s="47">
        <f t="shared" ref="W182:AL182" si="133">SUM(W50,W107,W164)</f>
        <v>81</v>
      </c>
      <c r="X182" s="47">
        <f t="shared" si="133"/>
        <v>41</v>
      </c>
      <c r="Y182" s="47">
        <f t="shared" si="133"/>
        <v>1</v>
      </c>
      <c r="Z182" s="47">
        <f t="shared" si="133"/>
        <v>0</v>
      </c>
      <c r="AA182" s="47">
        <f t="shared" si="133"/>
        <v>1</v>
      </c>
      <c r="AB182" s="47">
        <f t="shared" si="133"/>
        <v>0</v>
      </c>
      <c r="AC182" s="47">
        <f t="shared" si="133"/>
        <v>0</v>
      </c>
      <c r="AD182" s="47">
        <f t="shared" si="133"/>
        <v>0</v>
      </c>
      <c r="AE182" s="47">
        <f t="shared" si="133"/>
        <v>0</v>
      </c>
      <c r="AF182" s="47">
        <f t="shared" si="133"/>
        <v>0</v>
      </c>
      <c r="AG182" s="47">
        <f t="shared" si="133"/>
        <v>4</v>
      </c>
      <c r="AH182" s="47">
        <f t="shared" si="133"/>
        <v>2</v>
      </c>
      <c r="AI182" s="47">
        <f t="shared" si="133"/>
        <v>4</v>
      </c>
      <c r="AJ182" s="47">
        <f t="shared" si="133"/>
        <v>3</v>
      </c>
      <c r="AK182" s="47">
        <f t="shared" si="133"/>
        <v>91</v>
      </c>
      <c r="AL182" s="47">
        <f t="shared" si="133"/>
        <v>46</v>
      </c>
      <c r="AM182" s="47">
        <f t="shared" ref="AM182" si="134">SUM(AM50,AM107,AM164)</f>
        <v>137</v>
      </c>
    </row>
    <row r="183" spans="1:39" ht="33" customHeight="1" thickBot="1" x14ac:dyDescent="0.4">
      <c r="A183" s="9" t="s">
        <v>18</v>
      </c>
      <c r="B183" s="10">
        <v>0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f t="shared" si="124"/>
        <v>0</v>
      </c>
      <c r="Q183" s="10">
        <f t="shared" si="125"/>
        <v>0</v>
      </c>
      <c r="R183" s="11">
        <f t="shared" si="126"/>
        <v>0</v>
      </c>
      <c r="V183" s="46" t="s">
        <v>17</v>
      </c>
      <c r="W183" s="47">
        <f t="shared" ref="W183:AL183" si="135">SUM(W51,W108,W165)</f>
        <v>77</v>
      </c>
      <c r="X183" s="47">
        <f t="shared" si="135"/>
        <v>11</v>
      </c>
      <c r="Y183" s="47">
        <f t="shared" si="135"/>
        <v>1</v>
      </c>
      <c r="Z183" s="47">
        <f t="shared" si="135"/>
        <v>0</v>
      </c>
      <c r="AA183" s="47">
        <f t="shared" si="135"/>
        <v>0</v>
      </c>
      <c r="AB183" s="47">
        <f t="shared" si="135"/>
        <v>0</v>
      </c>
      <c r="AC183" s="47">
        <f t="shared" si="135"/>
        <v>0</v>
      </c>
      <c r="AD183" s="47">
        <f t="shared" si="135"/>
        <v>0</v>
      </c>
      <c r="AE183" s="47">
        <f t="shared" si="135"/>
        <v>0</v>
      </c>
      <c r="AF183" s="47">
        <f t="shared" si="135"/>
        <v>0</v>
      </c>
      <c r="AG183" s="47">
        <f t="shared" si="135"/>
        <v>7</v>
      </c>
      <c r="AH183" s="47">
        <f t="shared" si="135"/>
        <v>2</v>
      </c>
      <c r="AI183" s="47">
        <f t="shared" si="135"/>
        <v>6</v>
      </c>
      <c r="AJ183" s="47">
        <f t="shared" si="135"/>
        <v>2</v>
      </c>
      <c r="AK183" s="47">
        <f t="shared" si="135"/>
        <v>91</v>
      </c>
      <c r="AL183" s="47">
        <f t="shared" si="135"/>
        <v>15</v>
      </c>
      <c r="AM183" s="47">
        <f t="shared" ref="AM183" si="136">SUM(AM51,AM108,AM165)</f>
        <v>106</v>
      </c>
    </row>
    <row r="184" spans="1:39" ht="34.5" customHeight="1" thickBot="1" x14ac:dyDescent="0.4">
      <c r="A184" s="9" t="s">
        <v>45</v>
      </c>
      <c r="B184" s="10">
        <v>33</v>
      </c>
      <c r="C184" s="10">
        <v>4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1</v>
      </c>
      <c r="O184" s="10">
        <v>0</v>
      </c>
      <c r="P184" s="10">
        <f t="shared" si="124"/>
        <v>34</v>
      </c>
      <c r="Q184" s="10">
        <f t="shared" si="125"/>
        <v>4</v>
      </c>
      <c r="R184" s="11">
        <f t="shared" si="126"/>
        <v>38</v>
      </c>
      <c r="V184" s="49" t="s">
        <v>59</v>
      </c>
      <c r="W184" s="47">
        <f t="shared" ref="W184:AL184" si="137">SUM(W52,W109,W166)</f>
        <v>1306</v>
      </c>
      <c r="X184" s="47">
        <f t="shared" si="137"/>
        <v>331</v>
      </c>
      <c r="Y184" s="47">
        <f t="shared" si="137"/>
        <v>14</v>
      </c>
      <c r="Z184" s="47">
        <f t="shared" si="137"/>
        <v>6</v>
      </c>
      <c r="AA184" s="47">
        <f t="shared" si="137"/>
        <v>18</v>
      </c>
      <c r="AB184" s="47">
        <f t="shared" si="137"/>
        <v>30</v>
      </c>
      <c r="AC184" s="47">
        <f t="shared" si="137"/>
        <v>4</v>
      </c>
      <c r="AD184" s="47">
        <f t="shared" si="137"/>
        <v>6</v>
      </c>
      <c r="AE184" s="47">
        <f t="shared" si="137"/>
        <v>0</v>
      </c>
      <c r="AF184" s="47">
        <f t="shared" si="137"/>
        <v>1</v>
      </c>
      <c r="AG184" s="47">
        <f t="shared" si="137"/>
        <v>49</v>
      </c>
      <c r="AH184" s="47">
        <f t="shared" si="137"/>
        <v>26</v>
      </c>
      <c r="AI184" s="47">
        <f t="shared" si="137"/>
        <v>49</v>
      </c>
      <c r="AJ184" s="47">
        <f t="shared" si="137"/>
        <v>26</v>
      </c>
      <c r="AK184" s="47">
        <f t="shared" si="137"/>
        <v>1415</v>
      </c>
      <c r="AL184" s="47">
        <f t="shared" si="137"/>
        <v>421</v>
      </c>
      <c r="AM184" s="47">
        <f t="shared" ref="AM184" si="138">SUM(AM52,AM109,AM166)</f>
        <v>1866</v>
      </c>
    </row>
    <row r="185" spans="1:39" ht="32.25" customHeight="1" thickBot="1" x14ac:dyDescent="0.4">
      <c r="A185" s="12" t="s">
        <v>19</v>
      </c>
      <c r="B185" s="13">
        <f>SUM(B178:B184)</f>
        <v>182</v>
      </c>
      <c r="C185" s="13">
        <f t="shared" ref="C185:R185" si="139">SUM(C178:C184)</f>
        <v>43</v>
      </c>
      <c r="D185" s="13">
        <f t="shared" si="139"/>
        <v>0</v>
      </c>
      <c r="E185" s="13">
        <f t="shared" si="139"/>
        <v>0</v>
      </c>
      <c r="F185" s="13">
        <f t="shared" si="139"/>
        <v>1</v>
      </c>
      <c r="G185" s="13">
        <f t="shared" si="139"/>
        <v>9</v>
      </c>
      <c r="H185" s="13">
        <f t="shared" si="139"/>
        <v>1</v>
      </c>
      <c r="I185" s="13">
        <f t="shared" si="139"/>
        <v>1</v>
      </c>
      <c r="J185" s="13">
        <f t="shared" si="139"/>
        <v>0</v>
      </c>
      <c r="K185" s="13">
        <f t="shared" si="139"/>
        <v>0</v>
      </c>
      <c r="L185" s="13">
        <f t="shared" si="139"/>
        <v>2</v>
      </c>
      <c r="M185" s="13">
        <f t="shared" si="139"/>
        <v>3</v>
      </c>
      <c r="N185" s="13">
        <f t="shared" si="139"/>
        <v>3</v>
      </c>
      <c r="O185" s="13">
        <f t="shared" si="139"/>
        <v>3</v>
      </c>
      <c r="P185" s="13">
        <f t="shared" si="139"/>
        <v>189</v>
      </c>
      <c r="Q185" s="13">
        <f t="shared" si="139"/>
        <v>59</v>
      </c>
      <c r="R185" s="19">
        <f t="shared" si="139"/>
        <v>248</v>
      </c>
    </row>
    <row r="186" spans="1:39" ht="21.75" thickTop="1" x14ac:dyDescent="0.35"/>
    <row r="188" spans="1:39" x14ac:dyDescent="0.35">
      <c r="A188"/>
      <c r="B188" s="15"/>
      <c r="C188" s="16" t="s">
        <v>20</v>
      </c>
      <c r="D188"/>
      <c r="E188"/>
      <c r="F188"/>
      <c r="G188"/>
      <c r="H188"/>
      <c r="I188" s="17" t="s">
        <v>21</v>
      </c>
      <c r="J188" s="18"/>
      <c r="K188"/>
      <c r="L188"/>
      <c r="M188"/>
      <c r="N188"/>
      <c r="O188"/>
      <c r="P188" s="17" t="s">
        <v>22</v>
      </c>
      <c r="Q188" s="18"/>
      <c r="R188"/>
    </row>
    <row r="191" spans="1:39" ht="22.5" customHeight="1" thickBot="1" x14ac:dyDescent="0.4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39" ht="41.25" thickTop="1" thickBot="1" x14ac:dyDescent="0.5">
      <c r="A192" s="113" t="s">
        <v>82</v>
      </c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U192" s="104" t="s">
        <v>155</v>
      </c>
      <c r="V192" s="105"/>
      <c r="W192" s="105"/>
      <c r="X192" s="105"/>
      <c r="Y192" s="105"/>
      <c r="Z192" s="105"/>
      <c r="AA192" s="105"/>
      <c r="AB192" s="105"/>
      <c r="AC192" s="105"/>
      <c r="AD192" s="105"/>
      <c r="AE192" s="105"/>
      <c r="AF192" s="105"/>
      <c r="AG192" s="105"/>
      <c r="AH192" s="105"/>
      <c r="AI192" s="105"/>
      <c r="AJ192" s="105"/>
      <c r="AK192" s="105"/>
      <c r="AL192" s="106"/>
    </row>
    <row r="193" spans="1:38" ht="23.25" thickTop="1" thickBot="1" x14ac:dyDescent="0.4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U193" s="80"/>
      <c r="V193" s="80"/>
      <c r="W193" s="80"/>
      <c r="X193" s="80"/>
      <c r="Y193" s="80"/>
      <c r="Z193" s="80"/>
      <c r="AA193" s="80"/>
      <c r="AB193" s="80"/>
      <c r="AC193" s="80"/>
      <c r="AD193" s="80"/>
      <c r="AE193" s="80"/>
      <c r="AF193" s="80"/>
      <c r="AG193" s="80"/>
      <c r="AH193" s="80"/>
      <c r="AI193" s="80"/>
      <c r="AJ193" s="80"/>
      <c r="AK193" s="80"/>
      <c r="AL193" s="80"/>
    </row>
    <row r="194" spans="1:38" ht="29.25" customHeight="1" thickTop="1" thickBot="1" x14ac:dyDescent="0.4">
      <c r="A194" s="114" t="s">
        <v>0</v>
      </c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6"/>
      <c r="U194" s="114" t="s">
        <v>0</v>
      </c>
      <c r="V194" s="115"/>
      <c r="W194" s="115"/>
      <c r="X194" s="115"/>
      <c r="Y194" s="115"/>
      <c r="Z194" s="115"/>
      <c r="AA194" s="115"/>
      <c r="AB194" s="115"/>
      <c r="AC194" s="115"/>
      <c r="AD194" s="115"/>
      <c r="AE194" s="115"/>
      <c r="AF194" s="115"/>
      <c r="AG194" s="115"/>
      <c r="AH194" s="115"/>
      <c r="AI194" s="115"/>
      <c r="AJ194" s="115"/>
      <c r="AK194" s="115"/>
      <c r="AL194" s="116"/>
    </row>
    <row r="195" spans="1:38" ht="29.25" customHeight="1" thickBot="1" x14ac:dyDescent="0.4">
      <c r="A195" s="117" t="s">
        <v>1</v>
      </c>
      <c r="B195" s="119" t="s">
        <v>2</v>
      </c>
      <c r="C195" s="120"/>
      <c r="D195" s="119" t="s">
        <v>3</v>
      </c>
      <c r="E195" s="120"/>
      <c r="F195" s="119" t="s">
        <v>4</v>
      </c>
      <c r="G195" s="120"/>
      <c r="H195" s="119" t="s">
        <v>5</v>
      </c>
      <c r="I195" s="120"/>
      <c r="J195" s="119" t="s">
        <v>6</v>
      </c>
      <c r="K195" s="120"/>
      <c r="L195" s="119" t="s">
        <v>7</v>
      </c>
      <c r="M195" s="120"/>
      <c r="N195" s="119" t="s">
        <v>8</v>
      </c>
      <c r="O195" s="120"/>
      <c r="P195" s="121" t="s">
        <v>9</v>
      </c>
      <c r="Q195" s="122"/>
      <c r="R195" s="4" t="s">
        <v>9</v>
      </c>
      <c r="U195" s="117" t="s">
        <v>1</v>
      </c>
      <c r="V195" s="119" t="s">
        <v>2</v>
      </c>
      <c r="W195" s="120"/>
      <c r="X195" s="119" t="s">
        <v>3</v>
      </c>
      <c r="Y195" s="120"/>
      <c r="Z195" s="119" t="s">
        <v>4</v>
      </c>
      <c r="AA195" s="120"/>
      <c r="AB195" s="119" t="s">
        <v>5</v>
      </c>
      <c r="AC195" s="120"/>
      <c r="AD195" s="119" t="s">
        <v>6</v>
      </c>
      <c r="AE195" s="120"/>
      <c r="AF195" s="119" t="s">
        <v>7</v>
      </c>
      <c r="AG195" s="120"/>
      <c r="AH195" s="119" t="s">
        <v>8</v>
      </c>
      <c r="AI195" s="120"/>
      <c r="AJ195" s="121" t="s">
        <v>9</v>
      </c>
      <c r="AK195" s="122"/>
      <c r="AL195" s="4" t="s">
        <v>9</v>
      </c>
    </row>
    <row r="196" spans="1:38" ht="37.5" customHeight="1" thickBot="1" x14ac:dyDescent="0.4">
      <c r="A196" s="118"/>
      <c r="B196" s="5" t="s">
        <v>11</v>
      </c>
      <c r="C196" s="5" t="s">
        <v>12</v>
      </c>
      <c r="D196" s="5" t="s">
        <v>11</v>
      </c>
      <c r="E196" s="5" t="s">
        <v>12</v>
      </c>
      <c r="F196" s="5" t="s">
        <v>11</v>
      </c>
      <c r="G196" s="5" t="s">
        <v>12</v>
      </c>
      <c r="H196" s="5" t="s">
        <v>11</v>
      </c>
      <c r="I196" s="5" t="s">
        <v>12</v>
      </c>
      <c r="J196" s="5" t="s">
        <v>11</v>
      </c>
      <c r="K196" s="5" t="s">
        <v>12</v>
      </c>
      <c r="L196" s="5" t="s">
        <v>11</v>
      </c>
      <c r="M196" s="5" t="s">
        <v>12</v>
      </c>
      <c r="N196" s="5" t="s">
        <v>11</v>
      </c>
      <c r="O196" s="5" t="s">
        <v>12</v>
      </c>
      <c r="P196" s="6" t="s">
        <v>11</v>
      </c>
      <c r="Q196" s="7" t="s">
        <v>12</v>
      </c>
      <c r="R196" s="8" t="s">
        <v>10</v>
      </c>
      <c r="U196" s="118"/>
      <c r="V196" s="5" t="s">
        <v>11</v>
      </c>
      <c r="W196" s="5" t="s">
        <v>12</v>
      </c>
      <c r="X196" s="5" t="s">
        <v>11</v>
      </c>
      <c r="Y196" s="5" t="s">
        <v>12</v>
      </c>
      <c r="Z196" s="5" t="s">
        <v>11</v>
      </c>
      <c r="AA196" s="5" t="s">
        <v>12</v>
      </c>
      <c r="AB196" s="5" t="s">
        <v>11</v>
      </c>
      <c r="AC196" s="5" t="s">
        <v>12</v>
      </c>
      <c r="AD196" s="5" t="s">
        <v>11</v>
      </c>
      <c r="AE196" s="5" t="s">
        <v>12</v>
      </c>
      <c r="AF196" s="5" t="s">
        <v>11</v>
      </c>
      <c r="AG196" s="5" t="s">
        <v>12</v>
      </c>
      <c r="AH196" s="5" t="s">
        <v>11</v>
      </c>
      <c r="AI196" s="5" t="s">
        <v>12</v>
      </c>
      <c r="AJ196" s="6" t="s">
        <v>11</v>
      </c>
      <c r="AK196" s="7" t="s">
        <v>12</v>
      </c>
      <c r="AL196" s="8" t="s">
        <v>10</v>
      </c>
    </row>
    <row r="197" spans="1:38" ht="39" customHeight="1" thickBot="1" x14ac:dyDescent="0.4">
      <c r="A197" s="9" t="s">
        <v>13</v>
      </c>
      <c r="B197" s="10">
        <v>15</v>
      </c>
      <c r="C197" s="10">
        <v>8</v>
      </c>
      <c r="D197" s="10">
        <v>0</v>
      </c>
      <c r="E197" s="10">
        <v>0</v>
      </c>
      <c r="F197" s="10">
        <v>1</v>
      </c>
      <c r="G197" s="10">
        <v>3</v>
      </c>
      <c r="H197" s="10">
        <v>0</v>
      </c>
      <c r="I197" s="10">
        <v>1</v>
      </c>
      <c r="J197" s="10">
        <v>0</v>
      </c>
      <c r="K197" s="10">
        <v>0</v>
      </c>
      <c r="L197" s="10">
        <v>0</v>
      </c>
      <c r="M197" s="10">
        <v>2</v>
      </c>
      <c r="N197" s="10">
        <v>0</v>
      </c>
      <c r="O197" s="10">
        <v>0</v>
      </c>
      <c r="P197" s="10">
        <f>SUM(N197,L197,J197,H197,F197,D197,B197)</f>
        <v>16</v>
      </c>
      <c r="Q197" s="10">
        <f>SUM(O197,M197,K197,I197,G197,E197,C197)</f>
        <v>14</v>
      </c>
      <c r="R197" s="11">
        <f>SUM(P197:Q197)</f>
        <v>30</v>
      </c>
      <c r="U197" s="9" t="s">
        <v>13</v>
      </c>
      <c r="V197" s="10">
        <f>SUM(B178,B159,B140,B121)</f>
        <v>171</v>
      </c>
      <c r="W197" s="10">
        <f t="shared" ref="W197:AL197" si="140">SUM(C178,C159,C140,C121)</f>
        <v>97</v>
      </c>
      <c r="X197" s="10">
        <f t="shared" si="140"/>
        <v>1</v>
      </c>
      <c r="Y197" s="10">
        <f t="shared" si="140"/>
        <v>3</v>
      </c>
      <c r="Z197" s="10">
        <f t="shared" si="140"/>
        <v>5</v>
      </c>
      <c r="AA197" s="10">
        <f t="shared" si="140"/>
        <v>21</v>
      </c>
      <c r="AB197" s="10">
        <f t="shared" si="140"/>
        <v>1</v>
      </c>
      <c r="AC197" s="10">
        <f t="shared" si="140"/>
        <v>5</v>
      </c>
      <c r="AD197" s="10">
        <f t="shared" si="140"/>
        <v>0</v>
      </c>
      <c r="AE197" s="10">
        <f t="shared" si="140"/>
        <v>0</v>
      </c>
      <c r="AF197" s="10">
        <f t="shared" si="140"/>
        <v>19</v>
      </c>
      <c r="AG197" s="10">
        <f t="shared" si="140"/>
        <v>10</v>
      </c>
      <c r="AH197" s="10">
        <f t="shared" si="140"/>
        <v>17</v>
      </c>
      <c r="AI197" s="10">
        <f t="shared" si="140"/>
        <v>12</v>
      </c>
      <c r="AJ197" s="10">
        <f t="shared" si="140"/>
        <v>189</v>
      </c>
      <c r="AK197" s="10">
        <f t="shared" si="140"/>
        <v>143</v>
      </c>
      <c r="AL197" s="10">
        <f t="shared" si="140"/>
        <v>332</v>
      </c>
    </row>
    <row r="198" spans="1:38" ht="30.75" customHeight="1" thickBot="1" x14ac:dyDescent="0.4">
      <c r="A198" s="9" t="s">
        <v>14</v>
      </c>
      <c r="B198" s="10">
        <v>78</v>
      </c>
      <c r="C198" s="10">
        <v>0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f t="shared" ref="P198:P203" si="141">SUM(N198,L198,J198,H198,F198,D198,B198)</f>
        <v>78</v>
      </c>
      <c r="Q198" s="10">
        <f t="shared" ref="Q198:Q203" si="142">SUM(O198,M198,K198,I198,G198,E198,C198)</f>
        <v>0</v>
      </c>
      <c r="R198" s="11">
        <f t="shared" ref="R198:R203" si="143">SUM(P198:Q198)</f>
        <v>78</v>
      </c>
      <c r="U198" s="9" t="s">
        <v>14</v>
      </c>
      <c r="V198" s="10">
        <f t="shared" ref="V198:V204" si="144">SUM(B179,B160,B141,B122)</f>
        <v>608</v>
      </c>
      <c r="W198" s="10">
        <f t="shared" ref="W198:W204" si="145">SUM(C179,C160,C141,C122)</f>
        <v>0</v>
      </c>
      <c r="X198" s="10">
        <f t="shared" ref="X198:X204" si="146">SUM(D179,D160,D141,D122)</f>
        <v>0</v>
      </c>
      <c r="Y198" s="10">
        <f t="shared" ref="Y198:Y204" si="147">SUM(E179,E160,E141,E122)</f>
        <v>0</v>
      </c>
      <c r="Z198" s="10">
        <f t="shared" ref="Z198:Z204" si="148">SUM(F179,F160,F141,F122)</f>
        <v>0</v>
      </c>
      <c r="AA198" s="10">
        <f t="shared" ref="AA198:AA204" si="149">SUM(G179,G160,G141,G122)</f>
        <v>0</v>
      </c>
      <c r="AB198" s="10">
        <f t="shared" ref="AB198:AB204" si="150">SUM(H179,H160,H141,H122)</f>
        <v>0</v>
      </c>
      <c r="AC198" s="10">
        <f t="shared" ref="AC198:AC204" si="151">SUM(I179,I160,I141,I122)</f>
        <v>0</v>
      </c>
      <c r="AD198" s="10">
        <f t="shared" ref="AD198:AD204" si="152">SUM(J179,J160,J141,J122)</f>
        <v>0</v>
      </c>
      <c r="AE198" s="10">
        <f t="shared" ref="AE198:AE204" si="153">SUM(K179,K160,K141,K122)</f>
        <v>0</v>
      </c>
      <c r="AF198" s="10">
        <f t="shared" ref="AF198:AF204" si="154">SUM(L179,L160,L141,L122)</f>
        <v>0</v>
      </c>
      <c r="AG198" s="10">
        <f t="shared" ref="AG198:AG204" si="155">SUM(M179,M160,M141,M122)</f>
        <v>0</v>
      </c>
      <c r="AH198" s="10">
        <f t="shared" ref="AH198:AH204" si="156">SUM(N179,N160,N141,N122)</f>
        <v>0</v>
      </c>
      <c r="AI198" s="10">
        <f t="shared" ref="AI198:AI204" si="157">SUM(O179,O160,O141,O122)</f>
        <v>0</v>
      </c>
      <c r="AJ198" s="10">
        <f t="shared" ref="AJ198:AJ204" si="158">SUM(P179,P160,P141,P122)</f>
        <v>608</v>
      </c>
      <c r="AK198" s="10">
        <f t="shared" ref="AK198:AK204" si="159">SUM(Q179,Q160,Q141,Q122)</f>
        <v>0</v>
      </c>
      <c r="AL198" s="10">
        <f t="shared" ref="AL198:AL204" si="160">SUM(R179,R160,R141,R122)</f>
        <v>608</v>
      </c>
    </row>
    <row r="199" spans="1:38" ht="28.5" customHeight="1" thickBot="1" x14ac:dyDescent="0.4">
      <c r="A199" s="9" t="s">
        <v>52</v>
      </c>
      <c r="B199" s="10">
        <v>28</v>
      </c>
      <c r="C199" s="10">
        <v>0</v>
      </c>
      <c r="D199" s="10">
        <v>1</v>
      </c>
      <c r="E199" s="10">
        <v>0</v>
      </c>
      <c r="F199" s="10">
        <v>5</v>
      </c>
      <c r="G199" s="10">
        <v>0</v>
      </c>
      <c r="H199" s="10">
        <v>1</v>
      </c>
      <c r="I199" s="10">
        <v>0</v>
      </c>
      <c r="J199" s="10">
        <v>0</v>
      </c>
      <c r="K199" s="10">
        <v>0</v>
      </c>
      <c r="L199" s="10">
        <v>2</v>
      </c>
      <c r="M199" s="10">
        <v>0</v>
      </c>
      <c r="N199" s="10">
        <v>2</v>
      </c>
      <c r="O199" s="10">
        <v>0</v>
      </c>
      <c r="P199" s="10">
        <f t="shared" si="141"/>
        <v>39</v>
      </c>
      <c r="Q199" s="10">
        <f t="shared" si="142"/>
        <v>0</v>
      </c>
      <c r="R199" s="11">
        <f t="shared" si="143"/>
        <v>39</v>
      </c>
      <c r="U199" s="9" t="s">
        <v>52</v>
      </c>
      <c r="V199" s="10">
        <f t="shared" si="144"/>
        <v>222</v>
      </c>
      <c r="W199" s="10">
        <f t="shared" si="145"/>
        <v>11</v>
      </c>
      <c r="X199" s="10">
        <f t="shared" si="146"/>
        <v>8</v>
      </c>
      <c r="Y199" s="10">
        <f t="shared" si="147"/>
        <v>0</v>
      </c>
      <c r="Z199" s="10">
        <f t="shared" si="148"/>
        <v>8</v>
      </c>
      <c r="AA199" s="10">
        <f t="shared" si="149"/>
        <v>0</v>
      </c>
      <c r="AB199" s="10">
        <f t="shared" si="150"/>
        <v>1</v>
      </c>
      <c r="AC199" s="10">
        <f t="shared" si="151"/>
        <v>0</v>
      </c>
      <c r="AD199" s="10">
        <f t="shared" si="152"/>
        <v>0</v>
      </c>
      <c r="AE199" s="10">
        <f t="shared" si="153"/>
        <v>0</v>
      </c>
      <c r="AF199" s="10">
        <f t="shared" si="154"/>
        <v>5</v>
      </c>
      <c r="AG199" s="10">
        <f t="shared" si="155"/>
        <v>0</v>
      </c>
      <c r="AH199" s="10">
        <f t="shared" si="156"/>
        <v>4</v>
      </c>
      <c r="AI199" s="10">
        <f t="shared" si="157"/>
        <v>0</v>
      </c>
      <c r="AJ199" s="10">
        <f t="shared" si="158"/>
        <v>248</v>
      </c>
      <c r="AK199" s="10">
        <f t="shared" si="159"/>
        <v>11</v>
      </c>
      <c r="AL199" s="10">
        <f t="shared" si="160"/>
        <v>259</v>
      </c>
    </row>
    <row r="200" spans="1:38" ht="28.5" customHeight="1" thickBot="1" x14ac:dyDescent="0.4">
      <c r="A200" s="9" t="s">
        <v>15</v>
      </c>
      <c r="B200" s="10">
        <v>15</v>
      </c>
      <c r="C200" s="10">
        <v>11</v>
      </c>
      <c r="D200" s="10">
        <v>0</v>
      </c>
      <c r="E200" s="10">
        <v>0</v>
      </c>
      <c r="F200" s="10">
        <v>0</v>
      </c>
      <c r="G200" s="10">
        <v>1</v>
      </c>
      <c r="H200" s="10">
        <v>0</v>
      </c>
      <c r="I200" s="10">
        <v>0</v>
      </c>
      <c r="J200" s="10">
        <v>0</v>
      </c>
      <c r="K200" s="10">
        <v>0</v>
      </c>
      <c r="L200" s="10">
        <v>1</v>
      </c>
      <c r="M200" s="10">
        <v>0</v>
      </c>
      <c r="N200" s="10">
        <v>0</v>
      </c>
      <c r="O200" s="10">
        <v>0</v>
      </c>
      <c r="P200" s="10">
        <f t="shared" si="141"/>
        <v>16</v>
      </c>
      <c r="Q200" s="10">
        <f t="shared" si="142"/>
        <v>12</v>
      </c>
      <c r="R200" s="11">
        <f t="shared" si="143"/>
        <v>28</v>
      </c>
      <c r="U200" s="9" t="s">
        <v>15</v>
      </c>
      <c r="V200" s="10">
        <f t="shared" si="144"/>
        <v>73</v>
      </c>
      <c r="W200" s="10">
        <f t="shared" si="145"/>
        <v>96</v>
      </c>
      <c r="X200" s="10">
        <f t="shared" si="146"/>
        <v>3</v>
      </c>
      <c r="Y200" s="10">
        <f t="shared" si="147"/>
        <v>1</v>
      </c>
      <c r="Z200" s="10">
        <f t="shared" si="148"/>
        <v>2</v>
      </c>
      <c r="AA200" s="10">
        <f t="shared" si="149"/>
        <v>4</v>
      </c>
      <c r="AB200" s="10">
        <f t="shared" si="150"/>
        <v>1</v>
      </c>
      <c r="AC200" s="10">
        <f t="shared" si="151"/>
        <v>1</v>
      </c>
      <c r="AD200" s="10">
        <f t="shared" si="152"/>
        <v>0</v>
      </c>
      <c r="AE200" s="10">
        <f t="shared" si="153"/>
        <v>0</v>
      </c>
      <c r="AF200" s="10">
        <f t="shared" si="154"/>
        <v>5</v>
      </c>
      <c r="AG200" s="10">
        <f t="shared" si="155"/>
        <v>8</v>
      </c>
      <c r="AH200" s="10">
        <f t="shared" si="156"/>
        <v>7</v>
      </c>
      <c r="AI200" s="10">
        <f t="shared" si="157"/>
        <v>6</v>
      </c>
      <c r="AJ200" s="10">
        <f t="shared" si="158"/>
        <v>91</v>
      </c>
      <c r="AK200" s="10">
        <f t="shared" si="159"/>
        <v>116</v>
      </c>
      <c r="AL200" s="10">
        <f t="shared" si="160"/>
        <v>207</v>
      </c>
    </row>
    <row r="201" spans="1:38" ht="33.75" customHeight="1" thickBot="1" x14ac:dyDescent="0.4">
      <c r="A201" s="9" t="s">
        <v>16</v>
      </c>
      <c r="B201" s="10">
        <v>12</v>
      </c>
      <c r="C201" s="10">
        <v>11</v>
      </c>
      <c r="D201" s="10">
        <v>0</v>
      </c>
      <c r="E201" s="10">
        <v>0</v>
      </c>
      <c r="F201" s="10">
        <v>0</v>
      </c>
      <c r="G201" s="10">
        <v>1</v>
      </c>
      <c r="H201" s="10">
        <v>0</v>
      </c>
      <c r="I201" s="10">
        <v>0</v>
      </c>
      <c r="J201" s="10">
        <v>0</v>
      </c>
      <c r="K201" s="10">
        <v>0</v>
      </c>
      <c r="L201" s="10">
        <v>2</v>
      </c>
      <c r="M201" s="10">
        <v>0</v>
      </c>
      <c r="N201" s="10">
        <v>1</v>
      </c>
      <c r="O201" s="10">
        <v>1</v>
      </c>
      <c r="P201" s="10">
        <f t="shared" si="141"/>
        <v>15</v>
      </c>
      <c r="Q201" s="10">
        <f t="shared" si="142"/>
        <v>13</v>
      </c>
      <c r="R201" s="11">
        <f t="shared" si="143"/>
        <v>28</v>
      </c>
      <c r="U201" s="9" t="s">
        <v>16</v>
      </c>
      <c r="V201" s="10">
        <f t="shared" si="144"/>
        <v>74</v>
      </c>
      <c r="W201" s="10">
        <f t="shared" si="145"/>
        <v>75</v>
      </c>
      <c r="X201" s="10">
        <f t="shared" si="146"/>
        <v>0</v>
      </c>
      <c r="Y201" s="10">
        <f t="shared" si="147"/>
        <v>2</v>
      </c>
      <c r="Z201" s="10">
        <f t="shared" si="148"/>
        <v>2</v>
      </c>
      <c r="AA201" s="10">
        <f t="shared" si="149"/>
        <v>5</v>
      </c>
      <c r="AB201" s="10">
        <f t="shared" si="150"/>
        <v>1</v>
      </c>
      <c r="AC201" s="10">
        <f t="shared" si="151"/>
        <v>0</v>
      </c>
      <c r="AD201" s="10">
        <f t="shared" si="152"/>
        <v>0</v>
      </c>
      <c r="AE201" s="10">
        <f t="shared" si="153"/>
        <v>1</v>
      </c>
      <c r="AF201" s="10">
        <f t="shared" si="154"/>
        <v>9</v>
      </c>
      <c r="AG201" s="10">
        <f t="shared" si="155"/>
        <v>4</v>
      </c>
      <c r="AH201" s="10">
        <f t="shared" si="156"/>
        <v>11</v>
      </c>
      <c r="AI201" s="10">
        <f t="shared" si="157"/>
        <v>3</v>
      </c>
      <c r="AJ201" s="10">
        <f t="shared" si="158"/>
        <v>97</v>
      </c>
      <c r="AK201" s="10">
        <f t="shared" si="159"/>
        <v>90</v>
      </c>
      <c r="AL201" s="10">
        <f t="shared" si="160"/>
        <v>187</v>
      </c>
    </row>
    <row r="202" spans="1:38" ht="33" customHeight="1" thickBot="1" x14ac:dyDescent="0.4">
      <c r="A202" s="9" t="s">
        <v>18</v>
      </c>
      <c r="B202" s="10">
        <v>0</v>
      </c>
      <c r="C202" s="10">
        <v>0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f t="shared" si="141"/>
        <v>0</v>
      </c>
      <c r="Q202" s="10">
        <f t="shared" si="142"/>
        <v>0</v>
      </c>
      <c r="R202" s="11">
        <f t="shared" si="143"/>
        <v>0</v>
      </c>
      <c r="U202" s="9" t="s">
        <v>18</v>
      </c>
      <c r="V202" s="10">
        <f t="shared" si="144"/>
        <v>81</v>
      </c>
      <c r="W202" s="10">
        <f t="shared" si="145"/>
        <v>41</v>
      </c>
      <c r="X202" s="10">
        <f t="shared" si="146"/>
        <v>1</v>
      </c>
      <c r="Y202" s="10">
        <f t="shared" si="147"/>
        <v>0</v>
      </c>
      <c r="Z202" s="10">
        <f t="shared" si="148"/>
        <v>1</v>
      </c>
      <c r="AA202" s="10">
        <f t="shared" si="149"/>
        <v>0</v>
      </c>
      <c r="AB202" s="10">
        <f t="shared" si="150"/>
        <v>0</v>
      </c>
      <c r="AC202" s="10">
        <f t="shared" si="151"/>
        <v>0</v>
      </c>
      <c r="AD202" s="10">
        <f t="shared" si="152"/>
        <v>0</v>
      </c>
      <c r="AE202" s="10">
        <f t="shared" si="153"/>
        <v>0</v>
      </c>
      <c r="AF202" s="10">
        <f t="shared" si="154"/>
        <v>4</v>
      </c>
      <c r="AG202" s="10">
        <f t="shared" si="155"/>
        <v>2</v>
      </c>
      <c r="AH202" s="10">
        <f t="shared" si="156"/>
        <v>4</v>
      </c>
      <c r="AI202" s="10">
        <f t="shared" si="157"/>
        <v>3</v>
      </c>
      <c r="AJ202" s="10">
        <f t="shared" si="158"/>
        <v>91</v>
      </c>
      <c r="AK202" s="10">
        <f t="shared" si="159"/>
        <v>46</v>
      </c>
      <c r="AL202" s="10">
        <f t="shared" si="160"/>
        <v>137</v>
      </c>
    </row>
    <row r="203" spans="1:38" ht="34.5" customHeight="1" thickBot="1" x14ac:dyDescent="0.4">
      <c r="A203" s="9" t="s">
        <v>17</v>
      </c>
      <c r="B203" s="10">
        <v>5</v>
      </c>
      <c r="C203" s="10">
        <v>1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2</v>
      </c>
      <c r="O203" s="10">
        <v>0</v>
      </c>
      <c r="P203" s="10">
        <f t="shared" si="141"/>
        <v>7</v>
      </c>
      <c r="Q203" s="10">
        <f t="shared" si="142"/>
        <v>1</v>
      </c>
      <c r="R203" s="11">
        <f t="shared" si="143"/>
        <v>8</v>
      </c>
      <c r="U203" s="9" t="s">
        <v>17</v>
      </c>
      <c r="V203" s="10">
        <f t="shared" si="144"/>
        <v>77</v>
      </c>
      <c r="W203" s="10">
        <f t="shared" si="145"/>
        <v>11</v>
      </c>
      <c r="X203" s="10">
        <f t="shared" si="146"/>
        <v>1</v>
      </c>
      <c r="Y203" s="10">
        <f t="shared" si="147"/>
        <v>0</v>
      </c>
      <c r="Z203" s="10">
        <f t="shared" si="148"/>
        <v>0</v>
      </c>
      <c r="AA203" s="10">
        <f t="shared" si="149"/>
        <v>0</v>
      </c>
      <c r="AB203" s="10">
        <f t="shared" si="150"/>
        <v>0</v>
      </c>
      <c r="AC203" s="10">
        <f t="shared" si="151"/>
        <v>0</v>
      </c>
      <c r="AD203" s="10">
        <f t="shared" si="152"/>
        <v>0</v>
      </c>
      <c r="AE203" s="10">
        <f t="shared" si="153"/>
        <v>0</v>
      </c>
      <c r="AF203" s="10">
        <f t="shared" si="154"/>
        <v>7</v>
      </c>
      <c r="AG203" s="10">
        <f t="shared" si="155"/>
        <v>2</v>
      </c>
      <c r="AH203" s="10">
        <f t="shared" si="156"/>
        <v>6</v>
      </c>
      <c r="AI203" s="10">
        <f t="shared" si="157"/>
        <v>2</v>
      </c>
      <c r="AJ203" s="10">
        <f t="shared" si="158"/>
        <v>91</v>
      </c>
      <c r="AK203" s="10">
        <f t="shared" si="159"/>
        <v>15</v>
      </c>
      <c r="AL203" s="10">
        <f t="shared" si="160"/>
        <v>106</v>
      </c>
    </row>
    <row r="204" spans="1:38" ht="32.25" customHeight="1" thickBot="1" x14ac:dyDescent="0.4">
      <c r="A204" s="12" t="s">
        <v>19</v>
      </c>
      <c r="B204" s="13">
        <f>SUM(B197:B203)</f>
        <v>153</v>
      </c>
      <c r="C204" s="13">
        <f t="shared" ref="C204:R204" si="161">SUM(C197:C203)</f>
        <v>31</v>
      </c>
      <c r="D204" s="13">
        <f t="shared" si="161"/>
        <v>1</v>
      </c>
      <c r="E204" s="13">
        <f t="shared" si="161"/>
        <v>0</v>
      </c>
      <c r="F204" s="13">
        <f t="shared" si="161"/>
        <v>6</v>
      </c>
      <c r="G204" s="13">
        <f t="shared" si="161"/>
        <v>5</v>
      </c>
      <c r="H204" s="13">
        <f t="shared" si="161"/>
        <v>1</v>
      </c>
      <c r="I204" s="13">
        <f t="shared" si="161"/>
        <v>1</v>
      </c>
      <c r="J204" s="13">
        <f t="shared" si="161"/>
        <v>0</v>
      </c>
      <c r="K204" s="13">
        <f t="shared" si="161"/>
        <v>0</v>
      </c>
      <c r="L204" s="13">
        <f t="shared" si="161"/>
        <v>5</v>
      </c>
      <c r="M204" s="13">
        <f t="shared" si="161"/>
        <v>2</v>
      </c>
      <c r="N204" s="13">
        <f t="shared" si="161"/>
        <v>5</v>
      </c>
      <c r="O204" s="13">
        <f t="shared" si="161"/>
        <v>1</v>
      </c>
      <c r="P204" s="13">
        <f t="shared" si="161"/>
        <v>171</v>
      </c>
      <c r="Q204" s="13">
        <f t="shared" si="161"/>
        <v>40</v>
      </c>
      <c r="R204" s="19">
        <f t="shared" si="161"/>
        <v>211</v>
      </c>
      <c r="U204" s="12" t="s">
        <v>19</v>
      </c>
      <c r="V204" s="10">
        <f t="shared" si="144"/>
        <v>1306</v>
      </c>
      <c r="W204" s="10">
        <f t="shared" si="145"/>
        <v>331</v>
      </c>
      <c r="X204" s="10">
        <f t="shared" si="146"/>
        <v>14</v>
      </c>
      <c r="Y204" s="10">
        <f t="shared" si="147"/>
        <v>6</v>
      </c>
      <c r="Z204" s="10">
        <f t="shared" si="148"/>
        <v>18</v>
      </c>
      <c r="AA204" s="10">
        <f t="shared" si="149"/>
        <v>30</v>
      </c>
      <c r="AB204" s="10">
        <f t="shared" si="150"/>
        <v>4</v>
      </c>
      <c r="AC204" s="10">
        <f t="shared" si="151"/>
        <v>6</v>
      </c>
      <c r="AD204" s="10">
        <f t="shared" si="152"/>
        <v>0</v>
      </c>
      <c r="AE204" s="10">
        <f t="shared" si="153"/>
        <v>1</v>
      </c>
      <c r="AF204" s="10">
        <f t="shared" si="154"/>
        <v>49</v>
      </c>
      <c r="AG204" s="10">
        <f t="shared" si="155"/>
        <v>26</v>
      </c>
      <c r="AH204" s="10">
        <f t="shared" si="156"/>
        <v>49</v>
      </c>
      <c r="AI204" s="10">
        <f t="shared" si="157"/>
        <v>26</v>
      </c>
      <c r="AJ204" s="10">
        <f t="shared" si="158"/>
        <v>1415</v>
      </c>
      <c r="AK204" s="10">
        <f t="shared" si="159"/>
        <v>421</v>
      </c>
      <c r="AL204" s="10">
        <f t="shared" si="160"/>
        <v>1836</v>
      </c>
    </row>
    <row r="205" spans="1:38" ht="21.75" thickTop="1" x14ac:dyDescent="0.35"/>
    <row r="207" spans="1:38" x14ac:dyDescent="0.35">
      <c r="A207"/>
      <c r="B207" s="15"/>
      <c r="C207" s="16" t="s">
        <v>20</v>
      </c>
      <c r="D207"/>
      <c r="E207"/>
      <c r="F207"/>
      <c r="G207"/>
      <c r="H207"/>
      <c r="I207" s="17" t="s">
        <v>21</v>
      </c>
      <c r="J207" s="18"/>
      <c r="K207"/>
      <c r="L207"/>
      <c r="M207"/>
      <c r="N207"/>
      <c r="O207"/>
      <c r="P207" s="17" t="s">
        <v>22</v>
      </c>
      <c r="Q207" s="18"/>
      <c r="R207"/>
    </row>
    <row r="210" spans="1:18" ht="22.5" customHeight="1" x14ac:dyDescent="0.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24.75" x14ac:dyDescent="0.45">
      <c r="A211" s="113" t="s">
        <v>83</v>
      </c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</row>
    <row r="212" spans="1:18" ht="22.5" thickBot="1" x14ac:dyDescent="0.4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spans="1:18" ht="29.25" customHeight="1" thickTop="1" thickBot="1" x14ac:dyDescent="0.4">
      <c r="A213" s="114" t="s">
        <v>0</v>
      </c>
      <c r="B213" s="115"/>
      <c r="C213" s="115"/>
      <c r="D213" s="115"/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6"/>
    </row>
    <row r="214" spans="1:18" ht="29.25" customHeight="1" thickBot="1" x14ac:dyDescent="0.4">
      <c r="A214" s="117" t="s">
        <v>1</v>
      </c>
      <c r="B214" s="119" t="s">
        <v>2</v>
      </c>
      <c r="C214" s="120"/>
      <c r="D214" s="119" t="s">
        <v>3</v>
      </c>
      <c r="E214" s="120"/>
      <c r="F214" s="119" t="s">
        <v>4</v>
      </c>
      <c r="G214" s="120"/>
      <c r="H214" s="119" t="s">
        <v>5</v>
      </c>
      <c r="I214" s="120"/>
      <c r="J214" s="119" t="s">
        <v>6</v>
      </c>
      <c r="K214" s="120"/>
      <c r="L214" s="119" t="s">
        <v>7</v>
      </c>
      <c r="M214" s="120"/>
      <c r="N214" s="119" t="s">
        <v>8</v>
      </c>
      <c r="O214" s="120"/>
      <c r="P214" s="121" t="s">
        <v>9</v>
      </c>
      <c r="Q214" s="122"/>
      <c r="R214" s="4" t="s">
        <v>9</v>
      </c>
    </row>
    <row r="215" spans="1:18" ht="37.5" customHeight="1" thickBot="1" x14ac:dyDescent="0.4">
      <c r="A215" s="118"/>
      <c r="B215" s="5" t="s">
        <v>11</v>
      </c>
      <c r="C215" s="5" t="s">
        <v>12</v>
      </c>
      <c r="D215" s="5" t="s">
        <v>11</v>
      </c>
      <c r="E215" s="5" t="s">
        <v>12</v>
      </c>
      <c r="F215" s="5" t="s">
        <v>11</v>
      </c>
      <c r="G215" s="5" t="s">
        <v>12</v>
      </c>
      <c r="H215" s="5" t="s">
        <v>11</v>
      </c>
      <c r="I215" s="5" t="s">
        <v>12</v>
      </c>
      <c r="J215" s="5" t="s">
        <v>11</v>
      </c>
      <c r="K215" s="5" t="s">
        <v>12</v>
      </c>
      <c r="L215" s="5" t="s">
        <v>11</v>
      </c>
      <c r="M215" s="5" t="s">
        <v>12</v>
      </c>
      <c r="N215" s="5" t="s">
        <v>11</v>
      </c>
      <c r="O215" s="5" t="s">
        <v>12</v>
      </c>
      <c r="P215" s="6" t="s">
        <v>11</v>
      </c>
      <c r="Q215" s="7" t="s">
        <v>12</v>
      </c>
      <c r="R215" s="8" t="s">
        <v>10</v>
      </c>
    </row>
    <row r="216" spans="1:18" ht="39" customHeight="1" thickBot="1" x14ac:dyDescent="0.4">
      <c r="A216" s="9" t="s">
        <v>13</v>
      </c>
      <c r="B216" s="10">
        <v>21</v>
      </c>
      <c r="C216" s="10">
        <v>14</v>
      </c>
      <c r="D216" s="10">
        <v>0</v>
      </c>
      <c r="E216" s="10">
        <v>1</v>
      </c>
      <c r="F216" s="10">
        <v>2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3</v>
      </c>
      <c r="M216" s="10">
        <v>0</v>
      </c>
      <c r="N216" s="10">
        <v>2</v>
      </c>
      <c r="O216" s="10">
        <v>0</v>
      </c>
      <c r="P216" s="10">
        <f>SUM(N216,L216,J216,H216,F216,D216,B216)</f>
        <v>28</v>
      </c>
      <c r="Q216" s="10">
        <f>SUM(O216,M216,K216,I216,G216,E216,C216)</f>
        <v>15</v>
      </c>
      <c r="R216" s="11">
        <f>SUM(P216:Q216)</f>
        <v>43</v>
      </c>
    </row>
    <row r="217" spans="1:18" ht="30.75" customHeight="1" thickBot="1" x14ac:dyDescent="0.4">
      <c r="A217" s="9" t="s">
        <v>14</v>
      </c>
      <c r="B217" s="10">
        <v>66</v>
      </c>
      <c r="C217" s="10">
        <v>0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f t="shared" ref="P217:P222" si="162">SUM(N217,L217,J217,H217,F217,D217,B217)</f>
        <v>66</v>
      </c>
      <c r="Q217" s="10">
        <f t="shared" ref="Q217:Q222" si="163">SUM(O217,M217,K217,I217,G217,E217,C217)</f>
        <v>0</v>
      </c>
      <c r="R217" s="11">
        <f t="shared" ref="R217:R222" si="164">SUM(P217:Q217)</f>
        <v>66</v>
      </c>
    </row>
    <row r="218" spans="1:18" ht="28.5" customHeight="1" thickBot="1" x14ac:dyDescent="0.4">
      <c r="A218" s="9" t="s">
        <v>52</v>
      </c>
      <c r="B218" s="10">
        <v>27</v>
      </c>
      <c r="C218" s="10">
        <v>3</v>
      </c>
      <c r="D218" s="10">
        <v>0</v>
      </c>
      <c r="E218" s="10">
        <v>0</v>
      </c>
      <c r="F218" s="10">
        <v>4</v>
      </c>
      <c r="G218" s="10">
        <v>1</v>
      </c>
      <c r="H218" s="10">
        <v>3</v>
      </c>
      <c r="I218" s="10">
        <v>0</v>
      </c>
      <c r="J218" s="10">
        <v>0</v>
      </c>
      <c r="K218" s="10">
        <v>0</v>
      </c>
      <c r="L218" s="10">
        <v>2</v>
      </c>
      <c r="M218" s="10">
        <v>1</v>
      </c>
      <c r="N218" s="10">
        <v>1</v>
      </c>
      <c r="O218" s="10">
        <v>0</v>
      </c>
      <c r="P218" s="10">
        <f t="shared" si="162"/>
        <v>37</v>
      </c>
      <c r="Q218" s="10">
        <f t="shared" si="163"/>
        <v>5</v>
      </c>
      <c r="R218" s="11">
        <f t="shared" si="164"/>
        <v>42</v>
      </c>
    </row>
    <row r="219" spans="1:18" ht="28.5" customHeight="1" thickBot="1" x14ac:dyDescent="0.4">
      <c r="A219" s="9" t="s">
        <v>15</v>
      </c>
      <c r="B219" s="10">
        <v>3</v>
      </c>
      <c r="C219" s="10">
        <v>5</v>
      </c>
      <c r="D219" s="10">
        <v>1</v>
      </c>
      <c r="E219" s="10">
        <v>0</v>
      </c>
      <c r="F219" s="10">
        <v>1</v>
      </c>
      <c r="G219" s="10">
        <v>0</v>
      </c>
      <c r="H219" s="10">
        <v>1</v>
      </c>
      <c r="I219" s="10">
        <v>0</v>
      </c>
      <c r="J219" s="10">
        <v>0</v>
      </c>
      <c r="K219" s="10">
        <v>0</v>
      </c>
      <c r="L219" s="10">
        <v>2</v>
      </c>
      <c r="M219" s="10">
        <v>0</v>
      </c>
      <c r="N219" s="10">
        <v>2</v>
      </c>
      <c r="O219" s="10">
        <v>0</v>
      </c>
      <c r="P219" s="10">
        <f t="shared" si="162"/>
        <v>10</v>
      </c>
      <c r="Q219" s="10">
        <f t="shared" si="163"/>
        <v>5</v>
      </c>
      <c r="R219" s="11">
        <f t="shared" si="164"/>
        <v>15</v>
      </c>
    </row>
    <row r="220" spans="1:18" ht="33.75" customHeight="1" thickBot="1" x14ac:dyDescent="0.4">
      <c r="A220" s="9" t="s">
        <v>16</v>
      </c>
      <c r="B220" s="10">
        <v>4</v>
      </c>
      <c r="C220" s="10">
        <v>6</v>
      </c>
      <c r="D220" s="10">
        <v>0</v>
      </c>
      <c r="E220" s="10">
        <v>1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1</v>
      </c>
      <c r="L220" s="10">
        <v>0</v>
      </c>
      <c r="M220" s="10">
        <v>0</v>
      </c>
      <c r="N220" s="10">
        <v>0</v>
      </c>
      <c r="O220" s="10">
        <v>0</v>
      </c>
      <c r="P220" s="10">
        <f t="shared" si="162"/>
        <v>4</v>
      </c>
      <c r="Q220" s="10">
        <f t="shared" si="163"/>
        <v>8</v>
      </c>
      <c r="R220" s="11">
        <f t="shared" si="164"/>
        <v>12</v>
      </c>
    </row>
    <row r="221" spans="1:18" ht="33" customHeight="1" thickBot="1" x14ac:dyDescent="0.4">
      <c r="A221" s="9" t="s">
        <v>18</v>
      </c>
      <c r="B221" s="10">
        <v>0</v>
      </c>
      <c r="C221" s="10">
        <v>0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f t="shared" si="162"/>
        <v>0</v>
      </c>
      <c r="Q221" s="10">
        <f t="shared" si="163"/>
        <v>0</v>
      </c>
      <c r="R221" s="11">
        <f t="shared" si="164"/>
        <v>0</v>
      </c>
    </row>
    <row r="222" spans="1:18" ht="34.5" customHeight="1" thickBot="1" x14ac:dyDescent="0.4">
      <c r="A222" s="9" t="s">
        <v>45</v>
      </c>
      <c r="B222" s="10">
        <v>7</v>
      </c>
      <c r="C222" s="10">
        <v>3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f t="shared" si="162"/>
        <v>7</v>
      </c>
      <c r="Q222" s="10">
        <f t="shared" si="163"/>
        <v>3</v>
      </c>
      <c r="R222" s="11">
        <f t="shared" si="164"/>
        <v>10</v>
      </c>
    </row>
    <row r="223" spans="1:18" ht="32.25" customHeight="1" thickBot="1" x14ac:dyDescent="0.4">
      <c r="A223" s="12" t="s">
        <v>19</v>
      </c>
      <c r="B223" s="13">
        <f>SUM(B216:B222)</f>
        <v>128</v>
      </c>
      <c r="C223" s="13">
        <f t="shared" ref="C223:R223" si="165">SUM(C216:C222)</f>
        <v>31</v>
      </c>
      <c r="D223" s="13">
        <f t="shared" si="165"/>
        <v>1</v>
      </c>
      <c r="E223" s="13">
        <f t="shared" si="165"/>
        <v>2</v>
      </c>
      <c r="F223" s="13">
        <f t="shared" si="165"/>
        <v>7</v>
      </c>
      <c r="G223" s="13">
        <f t="shared" si="165"/>
        <v>1</v>
      </c>
      <c r="H223" s="13">
        <f t="shared" si="165"/>
        <v>4</v>
      </c>
      <c r="I223" s="13">
        <f t="shared" si="165"/>
        <v>0</v>
      </c>
      <c r="J223" s="13">
        <f t="shared" si="165"/>
        <v>0</v>
      </c>
      <c r="K223" s="13">
        <f t="shared" si="165"/>
        <v>1</v>
      </c>
      <c r="L223" s="13">
        <f t="shared" si="165"/>
        <v>7</v>
      </c>
      <c r="M223" s="13">
        <f t="shared" si="165"/>
        <v>1</v>
      </c>
      <c r="N223" s="13">
        <f t="shared" si="165"/>
        <v>5</v>
      </c>
      <c r="O223" s="13">
        <f t="shared" si="165"/>
        <v>0</v>
      </c>
      <c r="P223" s="13">
        <f t="shared" si="165"/>
        <v>152</v>
      </c>
      <c r="Q223" s="13">
        <f t="shared" si="165"/>
        <v>36</v>
      </c>
      <c r="R223" s="19">
        <f t="shared" si="165"/>
        <v>188</v>
      </c>
    </row>
    <row r="224" spans="1:18" ht="21.75" thickTop="1" x14ac:dyDescent="0.35"/>
    <row r="226" spans="1:39" x14ac:dyDescent="0.35">
      <c r="A226"/>
      <c r="B226" s="15"/>
      <c r="C226" s="16" t="s">
        <v>20</v>
      </c>
      <c r="D226"/>
      <c r="E226"/>
      <c r="F226"/>
      <c r="G226"/>
      <c r="H226"/>
      <c r="I226" s="17" t="s">
        <v>21</v>
      </c>
      <c r="J226" s="18"/>
      <c r="K226"/>
      <c r="L226"/>
      <c r="M226"/>
      <c r="N226"/>
      <c r="O226"/>
      <c r="P226" s="17" t="s">
        <v>22</v>
      </c>
      <c r="Q226" s="18"/>
      <c r="R226"/>
    </row>
    <row r="229" spans="1:39" ht="22.5" customHeight="1" x14ac:dyDescent="0.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39" ht="24.75" x14ac:dyDescent="0.45">
      <c r="A230" s="113" t="s">
        <v>85</v>
      </c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</row>
    <row r="231" spans="1:39" ht="22.5" thickBot="1" x14ac:dyDescent="0.4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</row>
    <row r="232" spans="1:39" ht="29.25" customHeight="1" thickTop="1" thickBot="1" x14ac:dyDescent="0.4">
      <c r="A232" s="114" t="s">
        <v>0</v>
      </c>
      <c r="B232" s="115"/>
      <c r="C232" s="115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  <c r="R232" s="116"/>
      <c r="V232" s="104" t="s">
        <v>63</v>
      </c>
      <c r="W232" s="105"/>
      <c r="X232" s="105"/>
      <c r="Y232" s="105"/>
      <c r="Z232" s="105"/>
      <c r="AA232" s="105"/>
      <c r="AB232" s="105"/>
      <c r="AC232" s="105"/>
      <c r="AD232" s="105"/>
      <c r="AE232" s="105"/>
      <c r="AF232" s="105"/>
      <c r="AG232" s="105"/>
      <c r="AH232" s="105"/>
      <c r="AI232" s="105"/>
      <c r="AJ232" s="105"/>
      <c r="AK232" s="105"/>
      <c r="AL232" s="105"/>
      <c r="AM232" s="106"/>
    </row>
    <row r="233" spans="1:39" ht="29.25" customHeight="1" thickTop="1" thickBot="1" x14ac:dyDescent="0.9">
      <c r="A233" s="117" t="s">
        <v>1</v>
      </c>
      <c r="B233" s="119" t="s">
        <v>2</v>
      </c>
      <c r="C233" s="120"/>
      <c r="D233" s="119" t="s">
        <v>3</v>
      </c>
      <c r="E233" s="120"/>
      <c r="F233" s="119" t="s">
        <v>4</v>
      </c>
      <c r="G233" s="120"/>
      <c r="H233" s="119" t="s">
        <v>5</v>
      </c>
      <c r="I233" s="120"/>
      <c r="J233" s="119" t="s">
        <v>6</v>
      </c>
      <c r="K233" s="120"/>
      <c r="L233" s="119" t="s">
        <v>7</v>
      </c>
      <c r="M233" s="120"/>
      <c r="N233" s="119" t="s">
        <v>8</v>
      </c>
      <c r="O233" s="120"/>
      <c r="P233" s="121" t="s">
        <v>9</v>
      </c>
      <c r="Q233" s="122"/>
      <c r="R233" s="4" t="s">
        <v>9</v>
      </c>
      <c r="V233" s="107" t="s">
        <v>57</v>
      </c>
      <c r="W233" s="109" t="s">
        <v>2</v>
      </c>
      <c r="X233" s="109"/>
      <c r="Y233" s="109" t="s">
        <v>3</v>
      </c>
      <c r="Z233" s="109"/>
      <c r="AA233" s="109" t="s">
        <v>4</v>
      </c>
      <c r="AB233" s="109"/>
      <c r="AC233" s="109" t="s">
        <v>5</v>
      </c>
      <c r="AD233" s="109"/>
      <c r="AE233" s="109" t="s">
        <v>6</v>
      </c>
      <c r="AF233" s="109"/>
      <c r="AG233" s="109" t="s">
        <v>7</v>
      </c>
      <c r="AH233" s="109"/>
      <c r="AI233" s="109" t="s">
        <v>8</v>
      </c>
      <c r="AJ233" s="109"/>
      <c r="AK233" s="110" t="s">
        <v>9</v>
      </c>
      <c r="AL233" s="110"/>
      <c r="AM233" s="111" t="s">
        <v>58</v>
      </c>
    </row>
    <row r="234" spans="1:39" ht="37.5" customHeight="1" thickTop="1" thickBot="1" x14ac:dyDescent="0.4">
      <c r="A234" s="118"/>
      <c r="B234" s="5" t="s">
        <v>11</v>
      </c>
      <c r="C234" s="5" t="s">
        <v>12</v>
      </c>
      <c r="D234" s="5" t="s">
        <v>11</v>
      </c>
      <c r="E234" s="5" t="s">
        <v>12</v>
      </c>
      <c r="F234" s="5" t="s">
        <v>11</v>
      </c>
      <c r="G234" s="5" t="s">
        <v>12</v>
      </c>
      <c r="H234" s="5" t="s">
        <v>11</v>
      </c>
      <c r="I234" s="5" t="s">
        <v>12</v>
      </c>
      <c r="J234" s="5" t="s">
        <v>11</v>
      </c>
      <c r="K234" s="5" t="s">
        <v>12</v>
      </c>
      <c r="L234" s="5" t="s">
        <v>11</v>
      </c>
      <c r="M234" s="5" t="s">
        <v>12</v>
      </c>
      <c r="N234" s="5" t="s">
        <v>11</v>
      </c>
      <c r="O234" s="5" t="s">
        <v>12</v>
      </c>
      <c r="P234" s="6" t="s">
        <v>11</v>
      </c>
      <c r="Q234" s="7" t="s">
        <v>12</v>
      </c>
      <c r="R234" s="8" t="s">
        <v>10</v>
      </c>
      <c r="V234" s="108"/>
      <c r="W234" s="43" t="s">
        <v>11</v>
      </c>
      <c r="X234" s="42" t="s">
        <v>12</v>
      </c>
      <c r="Y234" s="43" t="s">
        <v>11</v>
      </c>
      <c r="Z234" s="42" t="s">
        <v>12</v>
      </c>
      <c r="AA234" s="43" t="s">
        <v>11</v>
      </c>
      <c r="AB234" s="42" t="s">
        <v>12</v>
      </c>
      <c r="AC234" s="43" t="s">
        <v>11</v>
      </c>
      <c r="AD234" s="42" t="s">
        <v>12</v>
      </c>
      <c r="AE234" s="43" t="s">
        <v>11</v>
      </c>
      <c r="AF234" s="42" t="s">
        <v>12</v>
      </c>
      <c r="AG234" s="43" t="s">
        <v>11</v>
      </c>
      <c r="AH234" s="42" t="s">
        <v>12</v>
      </c>
      <c r="AI234" s="43" t="s">
        <v>11</v>
      </c>
      <c r="AJ234" s="42" t="s">
        <v>12</v>
      </c>
      <c r="AK234" s="44" t="s">
        <v>11</v>
      </c>
      <c r="AL234" s="45" t="s">
        <v>12</v>
      </c>
      <c r="AM234" s="112"/>
    </row>
    <row r="235" spans="1:39" ht="39" customHeight="1" thickBot="1" x14ac:dyDescent="0.4">
      <c r="A235" s="9" t="s">
        <v>13</v>
      </c>
      <c r="B235" s="10">
        <v>22</v>
      </c>
      <c r="C235" s="10">
        <v>6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1</v>
      </c>
      <c r="N235" s="10">
        <v>1</v>
      </c>
      <c r="O235" s="10">
        <v>0</v>
      </c>
      <c r="P235" s="10">
        <f>SUM(N235,L235,J235,H235,F235,D235,B235)</f>
        <v>23</v>
      </c>
      <c r="Q235" s="10">
        <f>SUM(O235,M235,K235,I235,G235,E235,C235)</f>
        <v>7</v>
      </c>
      <c r="R235" s="11">
        <f>SUM(P235:Q235)</f>
        <v>30</v>
      </c>
      <c r="V235" s="77" t="s">
        <v>44</v>
      </c>
      <c r="W235" s="47">
        <f>SUM(B197,B216,B235)</f>
        <v>58</v>
      </c>
      <c r="X235" s="47">
        <f t="shared" ref="X235:AM235" si="166">SUM(C197,C216,C235)</f>
        <v>28</v>
      </c>
      <c r="Y235" s="47">
        <f t="shared" si="166"/>
        <v>0</v>
      </c>
      <c r="Z235" s="47">
        <f t="shared" si="166"/>
        <v>1</v>
      </c>
      <c r="AA235" s="47">
        <f t="shared" si="166"/>
        <v>3</v>
      </c>
      <c r="AB235" s="47">
        <f t="shared" si="166"/>
        <v>3</v>
      </c>
      <c r="AC235" s="47">
        <f t="shared" si="166"/>
        <v>0</v>
      </c>
      <c r="AD235" s="47">
        <f t="shared" si="166"/>
        <v>1</v>
      </c>
      <c r="AE235" s="47">
        <f t="shared" si="166"/>
        <v>0</v>
      </c>
      <c r="AF235" s="47">
        <f t="shared" si="166"/>
        <v>0</v>
      </c>
      <c r="AG235" s="47">
        <f t="shared" si="166"/>
        <v>3</v>
      </c>
      <c r="AH235" s="47">
        <f t="shared" si="166"/>
        <v>3</v>
      </c>
      <c r="AI235" s="47">
        <f t="shared" si="166"/>
        <v>3</v>
      </c>
      <c r="AJ235" s="47">
        <f t="shared" si="166"/>
        <v>0</v>
      </c>
      <c r="AK235" s="47">
        <f t="shared" si="166"/>
        <v>67</v>
      </c>
      <c r="AL235" s="47">
        <f t="shared" si="166"/>
        <v>36</v>
      </c>
      <c r="AM235" s="47">
        <f t="shared" si="166"/>
        <v>103</v>
      </c>
    </row>
    <row r="236" spans="1:39" ht="30.75" customHeight="1" thickBot="1" x14ac:dyDescent="0.4">
      <c r="A236" s="9" t="s">
        <v>14</v>
      </c>
      <c r="B236" s="10">
        <v>89</v>
      </c>
      <c r="C236" s="10">
        <v>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f t="shared" ref="P236:P241" si="167">SUM(N236,L236,J236,H236,F236,D236,B236)</f>
        <v>89</v>
      </c>
      <c r="Q236" s="10">
        <f t="shared" ref="Q236:Q241" si="168">SUM(O236,M236,K236,I236,G236,E236,C236)</f>
        <v>0</v>
      </c>
      <c r="R236" s="11">
        <f t="shared" ref="R236:R241" si="169">SUM(P236:Q236)</f>
        <v>89</v>
      </c>
      <c r="V236" s="77" t="s">
        <v>14</v>
      </c>
      <c r="W236" s="47">
        <f t="shared" ref="W236:W242" si="170">SUM(B198,B217,B236)</f>
        <v>233</v>
      </c>
      <c r="X236" s="47">
        <f t="shared" ref="X236:X242" si="171">SUM(C198,C217,C236)</f>
        <v>0</v>
      </c>
      <c r="Y236" s="47">
        <f t="shared" ref="Y236:Y242" si="172">SUM(D198,D217,D236)</f>
        <v>0</v>
      </c>
      <c r="Z236" s="47">
        <f t="shared" ref="Z236:Z242" si="173">SUM(E198,E217,E236)</f>
        <v>0</v>
      </c>
      <c r="AA236" s="47">
        <f t="shared" ref="AA236:AA242" si="174">SUM(F198,F217,F236)</f>
        <v>0</v>
      </c>
      <c r="AB236" s="47">
        <f t="shared" ref="AB236:AB242" si="175">SUM(G198,G217,G236)</f>
        <v>0</v>
      </c>
      <c r="AC236" s="47">
        <f t="shared" ref="AC236:AC242" si="176">SUM(H198,H217,H236)</f>
        <v>0</v>
      </c>
      <c r="AD236" s="47">
        <f t="shared" ref="AD236:AD242" si="177">SUM(I198,I217,I236)</f>
        <v>0</v>
      </c>
      <c r="AE236" s="47">
        <f t="shared" ref="AE236:AE242" si="178">SUM(J198,J217,J236)</f>
        <v>0</v>
      </c>
      <c r="AF236" s="47">
        <f t="shared" ref="AF236:AF242" si="179">SUM(K198,K217,K236)</f>
        <v>0</v>
      </c>
      <c r="AG236" s="47">
        <f t="shared" ref="AG236:AG242" si="180">SUM(L198,L217,L236)</f>
        <v>0</v>
      </c>
      <c r="AH236" s="47">
        <f t="shared" ref="AH236:AH242" si="181">SUM(M198,M217,M236)</f>
        <v>0</v>
      </c>
      <c r="AI236" s="47">
        <f t="shared" ref="AI236:AI242" si="182">SUM(N198,N217,N236)</f>
        <v>0</v>
      </c>
      <c r="AJ236" s="47">
        <f t="shared" ref="AJ236:AJ242" si="183">SUM(O198,O217,O236)</f>
        <v>0</v>
      </c>
      <c r="AK236" s="47">
        <f t="shared" ref="AK236:AK242" si="184">SUM(P198,P217,P236)</f>
        <v>233</v>
      </c>
      <c r="AL236" s="47">
        <f t="shared" ref="AL236:AL242" si="185">SUM(Q198,Q217,Q236)</f>
        <v>0</v>
      </c>
      <c r="AM236" s="47">
        <f t="shared" ref="AM236:AM242" si="186">SUM(R198,R217,R236)</f>
        <v>233</v>
      </c>
    </row>
    <row r="237" spans="1:39" ht="28.5" customHeight="1" thickBot="1" x14ac:dyDescent="0.4">
      <c r="A237" s="9" t="s">
        <v>52</v>
      </c>
      <c r="B237" s="10">
        <v>30</v>
      </c>
      <c r="C237" s="10">
        <v>0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f t="shared" si="167"/>
        <v>30</v>
      </c>
      <c r="Q237" s="10">
        <f t="shared" si="168"/>
        <v>0</v>
      </c>
      <c r="R237" s="11">
        <f t="shared" si="169"/>
        <v>30</v>
      </c>
      <c r="V237" s="77" t="s">
        <v>51</v>
      </c>
      <c r="W237" s="47">
        <f t="shared" si="170"/>
        <v>85</v>
      </c>
      <c r="X237" s="47">
        <f t="shared" si="171"/>
        <v>3</v>
      </c>
      <c r="Y237" s="47">
        <f t="shared" si="172"/>
        <v>1</v>
      </c>
      <c r="Z237" s="47">
        <f t="shared" si="173"/>
        <v>0</v>
      </c>
      <c r="AA237" s="47">
        <f t="shared" si="174"/>
        <v>9</v>
      </c>
      <c r="AB237" s="47">
        <f t="shared" si="175"/>
        <v>1</v>
      </c>
      <c r="AC237" s="47">
        <f t="shared" si="176"/>
        <v>4</v>
      </c>
      <c r="AD237" s="47">
        <f t="shared" si="177"/>
        <v>0</v>
      </c>
      <c r="AE237" s="47">
        <f t="shared" si="178"/>
        <v>0</v>
      </c>
      <c r="AF237" s="47">
        <f t="shared" si="179"/>
        <v>0</v>
      </c>
      <c r="AG237" s="47">
        <f t="shared" si="180"/>
        <v>4</v>
      </c>
      <c r="AH237" s="47">
        <f t="shared" si="181"/>
        <v>1</v>
      </c>
      <c r="AI237" s="47">
        <f t="shared" si="182"/>
        <v>3</v>
      </c>
      <c r="AJ237" s="47">
        <f t="shared" si="183"/>
        <v>0</v>
      </c>
      <c r="AK237" s="47">
        <f t="shared" si="184"/>
        <v>106</v>
      </c>
      <c r="AL237" s="47">
        <f t="shared" si="185"/>
        <v>5</v>
      </c>
      <c r="AM237" s="47">
        <f t="shared" si="186"/>
        <v>111</v>
      </c>
    </row>
    <row r="238" spans="1:39" ht="28.5" customHeight="1" thickBot="1" x14ac:dyDescent="0.4">
      <c r="A238" s="9" t="s">
        <v>15</v>
      </c>
      <c r="B238" s="10">
        <v>13</v>
      </c>
      <c r="C238" s="10">
        <v>13</v>
      </c>
      <c r="D238" s="10">
        <v>0</v>
      </c>
      <c r="E238" s="10">
        <v>0</v>
      </c>
      <c r="F238" s="10">
        <v>1</v>
      </c>
      <c r="G238" s="10">
        <v>0</v>
      </c>
      <c r="H238" s="10">
        <v>0</v>
      </c>
      <c r="I238" s="10">
        <v>0</v>
      </c>
      <c r="J238" s="10">
        <v>1</v>
      </c>
      <c r="K238" s="10">
        <v>0</v>
      </c>
      <c r="L238" s="10">
        <v>1</v>
      </c>
      <c r="M238" s="10">
        <v>0</v>
      </c>
      <c r="N238" s="10">
        <v>3</v>
      </c>
      <c r="O238" s="10">
        <v>1</v>
      </c>
      <c r="P238" s="10">
        <f t="shared" si="167"/>
        <v>19</v>
      </c>
      <c r="Q238" s="10">
        <f t="shared" si="168"/>
        <v>14</v>
      </c>
      <c r="R238" s="11">
        <f t="shared" si="169"/>
        <v>33</v>
      </c>
      <c r="V238" s="77" t="s">
        <v>35</v>
      </c>
      <c r="W238" s="47">
        <f t="shared" si="170"/>
        <v>31</v>
      </c>
      <c r="X238" s="47">
        <f t="shared" si="171"/>
        <v>29</v>
      </c>
      <c r="Y238" s="47">
        <f t="shared" si="172"/>
        <v>1</v>
      </c>
      <c r="Z238" s="47">
        <f t="shared" si="173"/>
        <v>0</v>
      </c>
      <c r="AA238" s="47">
        <f t="shared" si="174"/>
        <v>2</v>
      </c>
      <c r="AB238" s="47">
        <f t="shared" si="175"/>
        <v>1</v>
      </c>
      <c r="AC238" s="47">
        <f t="shared" si="176"/>
        <v>1</v>
      </c>
      <c r="AD238" s="47">
        <f t="shared" si="177"/>
        <v>0</v>
      </c>
      <c r="AE238" s="47">
        <f t="shared" si="178"/>
        <v>1</v>
      </c>
      <c r="AF238" s="47">
        <f t="shared" si="179"/>
        <v>0</v>
      </c>
      <c r="AG238" s="47">
        <f t="shared" si="180"/>
        <v>4</v>
      </c>
      <c r="AH238" s="47">
        <f t="shared" si="181"/>
        <v>0</v>
      </c>
      <c r="AI238" s="47">
        <f t="shared" si="182"/>
        <v>5</v>
      </c>
      <c r="AJ238" s="47">
        <f t="shared" si="183"/>
        <v>1</v>
      </c>
      <c r="AK238" s="47">
        <f t="shared" si="184"/>
        <v>45</v>
      </c>
      <c r="AL238" s="47">
        <f t="shared" si="185"/>
        <v>31</v>
      </c>
      <c r="AM238" s="47">
        <f t="shared" si="186"/>
        <v>76</v>
      </c>
    </row>
    <row r="239" spans="1:39" ht="33.75" customHeight="1" thickBot="1" x14ac:dyDescent="0.4">
      <c r="A239" s="9" t="s">
        <v>16</v>
      </c>
      <c r="B239" s="10">
        <v>19</v>
      </c>
      <c r="C239" s="10">
        <v>11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1</v>
      </c>
      <c r="M239" s="10">
        <v>0</v>
      </c>
      <c r="N239" s="10">
        <v>0</v>
      </c>
      <c r="O239" s="10">
        <v>0</v>
      </c>
      <c r="P239" s="10">
        <f t="shared" si="167"/>
        <v>20</v>
      </c>
      <c r="Q239" s="10">
        <f t="shared" si="168"/>
        <v>11</v>
      </c>
      <c r="R239" s="11">
        <f t="shared" si="169"/>
        <v>31</v>
      </c>
      <c r="V239" s="77" t="s">
        <v>16</v>
      </c>
      <c r="W239" s="47">
        <f t="shared" si="170"/>
        <v>35</v>
      </c>
      <c r="X239" s="47">
        <f t="shared" si="171"/>
        <v>28</v>
      </c>
      <c r="Y239" s="47">
        <f t="shared" si="172"/>
        <v>0</v>
      </c>
      <c r="Z239" s="47">
        <f t="shared" si="173"/>
        <v>1</v>
      </c>
      <c r="AA239" s="47">
        <f t="shared" si="174"/>
        <v>0</v>
      </c>
      <c r="AB239" s="47">
        <f t="shared" si="175"/>
        <v>1</v>
      </c>
      <c r="AC239" s="47">
        <f t="shared" si="176"/>
        <v>0</v>
      </c>
      <c r="AD239" s="47">
        <f t="shared" si="177"/>
        <v>0</v>
      </c>
      <c r="AE239" s="47">
        <f t="shared" si="178"/>
        <v>0</v>
      </c>
      <c r="AF239" s="47">
        <f t="shared" si="179"/>
        <v>1</v>
      </c>
      <c r="AG239" s="47">
        <f t="shared" si="180"/>
        <v>3</v>
      </c>
      <c r="AH239" s="47">
        <f t="shared" si="181"/>
        <v>0</v>
      </c>
      <c r="AI239" s="47">
        <f t="shared" si="182"/>
        <v>1</v>
      </c>
      <c r="AJ239" s="47">
        <f t="shared" si="183"/>
        <v>1</v>
      </c>
      <c r="AK239" s="47">
        <f t="shared" si="184"/>
        <v>39</v>
      </c>
      <c r="AL239" s="47">
        <f t="shared" si="185"/>
        <v>32</v>
      </c>
      <c r="AM239" s="47">
        <f t="shared" si="186"/>
        <v>71</v>
      </c>
    </row>
    <row r="240" spans="1:39" ht="33" customHeight="1" thickBot="1" x14ac:dyDescent="0.4">
      <c r="A240" s="9" t="s">
        <v>18</v>
      </c>
      <c r="B240" s="10">
        <v>13</v>
      </c>
      <c r="C240" s="10">
        <v>1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1</v>
      </c>
      <c r="P240" s="10">
        <f t="shared" si="167"/>
        <v>13</v>
      </c>
      <c r="Q240" s="10">
        <f t="shared" si="168"/>
        <v>2</v>
      </c>
      <c r="R240" s="11">
        <f t="shared" si="169"/>
        <v>15</v>
      </c>
      <c r="V240" s="72" t="s">
        <v>46</v>
      </c>
      <c r="W240" s="47">
        <f t="shared" si="170"/>
        <v>13</v>
      </c>
      <c r="X240" s="47">
        <f t="shared" si="171"/>
        <v>1</v>
      </c>
      <c r="Y240" s="47">
        <f t="shared" si="172"/>
        <v>0</v>
      </c>
      <c r="Z240" s="47">
        <f t="shared" si="173"/>
        <v>0</v>
      </c>
      <c r="AA240" s="47">
        <f t="shared" si="174"/>
        <v>0</v>
      </c>
      <c r="AB240" s="47">
        <f t="shared" si="175"/>
        <v>0</v>
      </c>
      <c r="AC240" s="47">
        <f t="shared" si="176"/>
        <v>0</v>
      </c>
      <c r="AD240" s="47">
        <f t="shared" si="177"/>
        <v>0</v>
      </c>
      <c r="AE240" s="47">
        <f t="shared" si="178"/>
        <v>0</v>
      </c>
      <c r="AF240" s="47">
        <f t="shared" si="179"/>
        <v>0</v>
      </c>
      <c r="AG240" s="47">
        <f t="shared" si="180"/>
        <v>0</v>
      </c>
      <c r="AH240" s="47">
        <f t="shared" si="181"/>
        <v>0</v>
      </c>
      <c r="AI240" s="47">
        <f t="shared" si="182"/>
        <v>0</v>
      </c>
      <c r="AJ240" s="47">
        <f t="shared" si="183"/>
        <v>1</v>
      </c>
      <c r="AK240" s="47">
        <f t="shared" si="184"/>
        <v>13</v>
      </c>
      <c r="AL240" s="47">
        <f t="shared" si="185"/>
        <v>2</v>
      </c>
      <c r="AM240" s="47">
        <f t="shared" si="186"/>
        <v>15</v>
      </c>
    </row>
    <row r="241" spans="1:39" ht="34.5" customHeight="1" thickBot="1" x14ac:dyDescent="0.4">
      <c r="A241" s="9" t="s">
        <v>45</v>
      </c>
      <c r="B241" s="10">
        <v>7</v>
      </c>
      <c r="C241" s="10">
        <v>2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f t="shared" si="167"/>
        <v>7</v>
      </c>
      <c r="Q241" s="10">
        <f t="shared" si="168"/>
        <v>2</v>
      </c>
      <c r="R241" s="11">
        <f t="shared" si="169"/>
        <v>9</v>
      </c>
      <c r="V241" s="46" t="s">
        <v>17</v>
      </c>
      <c r="W241" s="47">
        <f t="shared" si="170"/>
        <v>19</v>
      </c>
      <c r="X241" s="47">
        <f t="shared" si="171"/>
        <v>6</v>
      </c>
      <c r="Y241" s="47">
        <f t="shared" si="172"/>
        <v>0</v>
      </c>
      <c r="Z241" s="47">
        <f t="shared" si="173"/>
        <v>0</v>
      </c>
      <c r="AA241" s="47">
        <f t="shared" si="174"/>
        <v>0</v>
      </c>
      <c r="AB241" s="47">
        <f t="shared" si="175"/>
        <v>0</v>
      </c>
      <c r="AC241" s="47">
        <f t="shared" si="176"/>
        <v>0</v>
      </c>
      <c r="AD241" s="47">
        <f t="shared" si="177"/>
        <v>0</v>
      </c>
      <c r="AE241" s="47">
        <f t="shared" si="178"/>
        <v>0</v>
      </c>
      <c r="AF241" s="47">
        <f t="shared" si="179"/>
        <v>0</v>
      </c>
      <c r="AG241" s="47">
        <f t="shared" si="180"/>
        <v>0</v>
      </c>
      <c r="AH241" s="47">
        <f t="shared" si="181"/>
        <v>0</v>
      </c>
      <c r="AI241" s="47">
        <f t="shared" si="182"/>
        <v>2</v>
      </c>
      <c r="AJ241" s="47">
        <f t="shared" si="183"/>
        <v>0</v>
      </c>
      <c r="AK241" s="47">
        <f t="shared" si="184"/>
        <v>21</v>
      </c>
      <c r="AL241" s="47">
        <f t="shared" si="185"/>
        <v>6</v>
      </c>
      <c r="AM241" s="47">
        <f t="shared" si="186"/>
        <v>27</v>
      </c>
    </row>
    <row r="242" spans="1:39" ht="32.25" customHeight="1" thickBot="1" x14ac:dyDescent="0.4">
      <c r="A242" s="12" t="s">
        <v>19</v>
      </c>
      <c r="B242" s="13">
        <f>SUM(B235:B241)</f>
        <v>193</v>
      </c>
      <c r="C242" s="13">
        <f t="shared" ref="C242:R242" si="187">SUM(C235:C241)</f>
        <v>33</v>
      </c>
      <c r="D242" s="13">
        <f t="shared" si="187"/>
        <v>0</v>
      </c>
      <c r="E242" s="13">
        <f t="shared" si="187"/>
        <v>0</v>
      </c>
      <c r="F242" s="13">
        <f t="shared" si="187"/>
        <v>1</v>
      </c>
      <c r="G242" s="13">
        <f t="shared" si="187"/>
        <v>0</v>
      </c>
      <c r="H242" s="13">
        <f t="shared" si="187"/>
        <v>0</v>
      </c>
      <c r="I242" s="13">
        <f t="shared" si="187"/>
        <v>0</v>
      </c>
      <c r="J242" s="13">
        <f t="shared" si="187"/>
        <v>1</v>
      </c>
      <c r="K242" s="13">
        <f t="shared" si="187"/>
        <v>0</v>
      </c>
      <c r="L242" s="13">
        <f t="shared" si="187"/>
        <v>2</v>
      </c>
      <c r="M242" s="13">
        <f t="shared" si="187"/>
        <v>1</v>
      </c>
      <c r="N242" s="13">
        <f t="shared" si="187"/>
        <v>4</v>
      </c>
      <c r="O242" s="13">
        <f t="shared" si="187"/>
        <v>2</v>
      </c>
      <c r="P242" s="13">
        <f t="shared" si="187"/>
        <v>201</v>
      </c>
      <c r="Q242" s="13">
        <f t="shared" si="187"/>
        <v>36</v>
      </c>
      <c r="R242" s="19">
        <f t="shared" si="187"/>
        <v>237</v>
      </c>
      <c r="V242" s="49" t="s">
        <v>59</v>
      </c>
      <c r="W242" s="47">
        <f t="shared" si="170"/>
        <v>474</v>
      </c>
      <c r="X242" s="47">
        <f t="shared" si="171"/>
        <v>95</v>
      </c>
      <c r="Y242" s="47">
        <f t="shared" si="172"/>
        <v>2</v>
      </c>
      <c r="Z242" s="47">
        <f t="shared" si="173"/>
        <v>2</v>
      </c>
      <c r="AA242" s="47">
        <f t="shared" si="174"/>
        <v>14</v>
      </c>
      <c r="AB242" s="47">
        <f t="shared" si="175"/>
        <v>6</v>
      </c>
      <c r="AC242" s="47">
        <f t="shared" si="176"/>
        <v>5</v>
      </c>
      <c r="AD242" s="47">
        <f t="shared" si="177"/>
        <v>1</v>
      </c>
      <c r="AE242" s="47">
        <f t="shared" si="178"/>
        <v>1</v>
      </c>
      <c r="AF242" s="47">
        <f t="shared" si="179"/>
        <v>1</v>
      </c>
      <c r="AG242" s="47">
        <f t="shared" si="180"/>
        <v>14</v>
      </c>
      <c r="AH242" s="47">
        <f t="shared" si="181"/>
        <v>4</v>
      </c>
      <c r="AI242" s="47">
        <f t="shared" si="182"/>
        <v>14</v>
      </c>
      <c r="AJ242" s="47">
        <f t="shared" si="183"/>
        <v>3</v>
      </c>
      <c r="AK242" s="47">
        <f t="shared" si="184"/>
        <v>524</v>
      </c>
      <c r="AL242" s="47">
        <f t="shared" si="185"/>
        <v>112</v>
      </c>
      <c r="AM242" s="47">
        <f t="shared" si="186"/>
        <v>636</v>
      </c>
    </row>
    <row r="243" spans="1:39" ht="21.75" thickTop="1" x14ac:dyDescent="0.35"/>
    <row r="245" spans="1:39" x14ac:dyDescent="0.35">
      <c r="A245"/>
      <c r="B245" s="15"/>
      <c r="C245" s="16" t="s">
        <v>20</v>
      </c>
      <c r="D245"/>
      <c r="E245"/>
      <c r="F245"/>
      <c r="G245"/>
      <c r="H245"/>
      <c r="I245" s="17" t="s">
        <v>21</v>
      </c>
      <c r="J245" s="18"/>
      <c r="K245"/>
      <c r="L245"/>
      <c r="M245"/>
      <c r="N245"/>
      <c r="O245"/>
      <c r="P245" s="17" t="s">
        <v>22</v>
      </c>
      <c r="Q245" s="18"/>
      <c r="R245"/>
    </row>
    <row r="248" spans="1:39" ht="22.5" customHeight="1" x14ac:dyDescent="0.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39" ht="24.75" x14ac:dyDescent="0.45">
      <c r="A249" s="113" t="s">
        <v>154</v>
      </c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</row>
    <row r="250" spans="1:39" ht="22.5" thickBot="1" x14ac:dyDescent="0.4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</row>
    <row r="251" spans="1:39" ht="29.25" customHeight="1" thickTop="1" thickBot="1" x14ac:dyDescent="0.4">
      <c r="A251" s="114" t="s">
        <v>0</v>
      </c>
      <c r="B251" s="115"/>
      <c r="C251" s="115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6"/>
    </row>
    <row r="252" spans="1:39" ht="29.25" customHeight="1" thickBot="1" x14ac:dyDescent="0.4">
      <c r="A252" s="117" t="s">
        <v>1</v>
      </c>
      <c r="B252" s="119" t="s">
        <v>2</v>
      </c>
      <c r="C252" s="120"/>
      <c r="D252" s="119" t="s">
        <v>3</v>
      </c>
      <c r="E252" s="120"/>
      <c r="F252" s="119" t="s">
        <v>4</v>
      </c>
      <c r="G252" s="120"/>
      <c r="H252" s="119" t="s">
        <v>5</v>
      </c>
      <c r="I252" s="120"/>
      <c r="J252" s="119" t="s">
        <v>6</v>
      </c>
      <c r="K252" s="120"/>
      <c r="L252" s="119" t="s">
        <v>7</v>
      </c>
      <c r="M252" s="120"/>
      <c r="N252" s="119" t="s">
        <v>8</v>
      </c>
      <c r="O252" s="120"/>
      <c r="P252" s="121" t="s">
        <v>9</v>
      </c>
      <c r="Q252" s="122"/>
      <c r="R252" s="4" t="s">
        <v>9</v>
      </c>
    </row>
    <row r="253" spans="1:39" ht="37.5" customHeight="1" thickBot="1" x14ac:dyDescent="0.4">
      <c r="A253" s="118"/>
      <c r="B253" s="5" t="s">
        <v>11</v>
      </c>
      <c r="C253" s="5" t="s">
        <v>12</v>
      </c>
      <c r="D253" s="5" t="s">
        <v>11</v>
      </c>
      <c r="E253" s="5" t="s">
        <v>12</v>
      </c>
      <c r="F253" s="5" t="s">
        <v>11</v>
      </c>
      <c r="G253" s="5" t="s">
        <v>12</v>
      </c>
      <c r="H253" s="5" t="s">
        <v>11</v>
      </c>
      <c r="I253" s="5" t="s">
        <v>12</v>
      </c>
      <c r="J253" s="5" t="s">
        <v>11</v>
      </c>
      <c r="K253" s="5" t="s">
        <v>12</v>
      </c>
      <c r="L253" s="5" t="s">
        <v>11</v>
      </c>
      <c r="M253" s="5" t="s">
        <v>12</v>
      </c>
      <c r="N253" s="5" t="s">
        <v>11</v>
      </c>
      <c r="O253" s="5" t="s">
        <v>12</v>
      </c>
      <c r="P253" s="6" t="s">
        <v>11</v>
      </c>
      <c r="Q253" s="7" t="s">
        <v>12</v>
      </c>
      <c r="R253" s="8" t="s">
        <v>10</v>
      </c>
    </row>
    <row r="254" spans="1:39" ht="39" customHeight="1" thickBot="1" x14ac:dyDescent="0.4">
      <c r="A254" s="9" t="s">
        <v>13</v>
      </c>
      <c r="B254" s="10">
        <f>B121+B140+B159+B178+B197+B216+B235</f>
        <v>229</v>
      </c>
      <c r="C254" s="10">
        <f t="shared" ref="C254:O254" si="188">C121+C140+C159+C178+C197+C216+C235</f>
        <v>125</v>
      </c>
      <c r="D254" s="10">
        <f t="shared" si="188"/>
        <v>1</v>
      </c>
      <c r="E254" s="10">
        <f t="shared" si="188"/>
        <v>4</v>
      </c>
      <c r="F254" s="10">
        <f t="shared" si="188"/>
        <v>8</v>
      </c>
      <c r="G254" s="10">
        <f t="shared" si="188"/>
        <v>24</v>
      </c>
      <c r="H254" s="10">
        <f t="shared" si="188"/>
        <v>1</v>
      </c>
      <c r="I254" s="10">
        <f t="shared" si="188"/>
        <v>6</v>
      </c>
      <c r="J254" s="10">
        <f t="shared" si="188"/>
        <v>0</v>
      </c>
      <c r="K254" s="10">
        <f t="shared" si="188"/>
        <v>0</v>
      </c>
      <c r="L254" s="10">
        <f t="shared" si="188"/>
        <v>22</v>
      </c>
      <c r="M254" s="10">
        <f t="shared" si="188"/>
        <v>13</v>
      </c>
      <c r="N254" s="10">
        <f t="shared" si="188"/>
        <v>20</v>
      </c>
      <c r="O254" s="10">
        <f t="shared" si="188"/>
        <v>12</v>
      </c>
      <c r="P254" s="10">
        <f>B254+D254+F254+H254+J254+L254+N254</f>
        <v>281</v>
      </c>
      <c r="Q254" s="10">
        <f>C254+E254+G254+I254+K254+M254+O254</f>
        <v>184</v>
      </c>
      <c r="R254" s="11">
        <f>P254+Q254</f>
        <v>465</v>
      </c>
    </row>
    <row r="255" spans="1:39" ht="30.75" customHeight="1" thickBot="1" x14ac:dyDescent="0.4">
      <c r="A255" s="9" t="s">
        <v>14</v>
      </c>
      <c r="B255" s="10">
        <f t="shared" ref="B255:O255" si="189">B122+B141+B160+B179+B198+B217+B236</f>
        <v>841</v>
      </c>
      <c r="C255" s="10">
        <f t="shared" si="189"/>
        <v>0</v>
      </c>
      <c r="D255" s="10">
        <f t="shared" si="189"/>
        <v>0</v>
      </c>
      <c r="E255" s="10">
        <f t="shared" si="189"/>
        <v>0</v>
      </c>
      <c r="F255" s="10">
        <f t="shared" si="189"/>
        <v>0</v>
      </c>
      <c r="G255" s="10">
        <f t="shared" si="189"/>
        <v>0</v>
      </c>
      <c r="H255" s="10">
        <f t="shared" si="189"/>
        <v>0</v>
      </c>
      <c r="I255" s="10">
        <f t="shared" si="189"/>
        <v>0</v>
      </c>
      <c r="J255" s="10">
        <f t="shared" si="189"/>
        <v>0</v>
      </c>
      <c r="K255" s="10">
        <f t="shared" si="189"/>
        <v>0</v>
      </c>
      <c r="L255" s="10">
        <f t="shared" si="189"/>
        <v>0</v>
      </c>
      <c r="M255" s="10">
        <f t="shared" si="189"/>
        <v>0</v>
      </c>
      <c r="N255" s="10">
        <f t="shared" si="189"/>
        <v>0</v>
      </c>
      <c r="O255" s="10">
        <f t="shared" si="189"/>
        <v>0</v>
      </c>
      <c r="P255" s="10">
        <f t="shared" ref="P255:P260" si="190">B255+D255+F255+H255+J255+L255+N255</f>
        <v>841</v>
      </c>
      <c r="Q255" s="10">
        <f t="shared" ref="Q255:Q260" si="191">C255+E255+G255+I255+K255+M255+O255</f>
        <v>0</v>
      </c>
      <c r="R255" s="11">
        <f t="shared" ref="R255:R260" si="192">P255+Q255</f>
        <v>841</v>
      </c>
    </row>
    <row r="256" spans="1:39" ht="28.5" customHeight="1" thickBot="1" x14ac:dyDescent="0.4">
      <c r="A256" s="9" t="s">
        <v>52</v>
      </c>
      <c r="B256" s="10">
        <f t="shared" ref="B256:O257" si="193">B123+B142+B161+B180+B199+B218+B237</f>
        <v>307</v>
      </c>
      <c r="C256" s="10">
        <f t="shared" si="193"/>
        <v>14</v>
      </c>
      <c r="D256" s="10">
        <f t="shared" si="193"/>
        <v>9</v>
      </c>
      <c r="E256" s="10">
        <f t="shared" si="193"/>
        <v>0</v>
      </c>
      <c r="F256" s="10">
        <f t="shared" si="193"/>
        <v>17</v>
      </c>
      <c r="G256" s="10">
        <f t="shared" si="193"/>
        <v>1</v>
      </c>
      <c r="H256" s="10">
        <f t="shared" si="193"/>
        <v>5</v>
      </c>
      <c r="I256" s="10">
        <f t="shared" si="193"/>
        <v>0</v>
      </c>
      <c r="J256" s="10">
        <f t="shared" si="193"/>
        <v>0</v>
      </c>
      <c r="K256" s="10">
        <f t="shared" si="193"/>
        <v>0</v>
      </c>
      <c r="L256" s="10">
        <f t="shared" si="193"/>
        <v>9</v>
      </c>
      <c r="M256" s="10">
        <f t="shared" si="193"/>
        <v>1</v>
      </c>
      <c r="N256" s="10">
        <f t="shared" si="193"/>
        <v>7</v>
      </c>
      <c r="O256" s="10">
        <f t="shared" si="193"/>
        <v>0</v>
      </c>
      <c r="P256" s="10">
        <f t="shared" ref="P256" si="194">B256+D256+F256+H256+J256+L256+N256</f>
        <v>354</v>
      </c>
      <c r="Q256" s="10">
        <f t="shared" ref="Q256" si="195">C256+E256+G256+I256+K256+M256+O256</f>
        <v>16</v>
      </c>
      <c r="R256" s="11">
        <f t="shared" ref="R256" si="196">P256+Q256</f>
        <v>370</v>
      </c>
    </row>
    <row r="257" spans="1:18" ht="28.5" customHeight="1" thickBot="1" x14ac:dyDescent="0.4">
      <c r="A257" s="9" t="s">
        <v>15</v>
      </c>
      <c r="B257" s="10">
        <f t="shared" si="193"/>
        <v>104</v>
      </c>
      <c r="C257" s="10">
        <f t="shared" si="193"/>
        <v>125</v>
      </c>
      <c r="D257" s="10">
        <f t="shared" si="193"/>
        <v>4</v>
      </c>
      <c r="E257" s="10">
        <f t="shared" si="193"/>
        <v>1</v>
      </c>
      <c r="F257" s="10">
        <f t="shared" si="193"/>
        <v>4</v>
      </c>
      <c r="G257" s="10">
        <f t="shared" si="193"/>
        <v>5</v>
      </c>
      <c r="H257" s="10">
        <f t="shared" si="193"/>
        <v>2</v>
      </c>
      <c r="I257" s="10">
        <f t="shared" si="193"/>
        <v>1</v>
      </c>
      <c r="J257" s="10">
        <f t="shared" si="193"/>
        <v>1</v>
      </c>
      <c r="K257" s="10">
        <f t="shared" si="193"/>
        <v>0</v>
      </c>
      <c r="L257" s="10">
        <f t="shared" si="193"/>
        <v>9</v>
      </c>
      <c r="M257" s="10">
        <f t="shared" si="193"/>
        <v>8</v>
      </c>
      <c r="N257" s="10">
        <f t="shared" si="193"/>
        <v>12</v>
      </c>
      <c r="O257" s="10">
        <f t="shared" si="193"/>
        <v>7</v>
      </c>
      <c r="P257" s="10">
        <f t="shared" si="190"/>
        <v>136</v>
      </c>
      <c r="Q257" s="10">
        <f t="shared" si="191"/>
        <v>147</v>
      </c>
      <c r="R257" s="11">
        <f t="shared" si="192"/>
        <v>283</v>
      </c>
    </row>
    <row r="258" spans="1:18" ht="33.75" customHeight="1" thickBot="1" x14ac:dyDescent="0.4">
      <c r="A258" s="9" t="s">
        <v>16</v>
      </c>
      <c r="B258" s="10">
        <f t="shared" ref="B258:O258" si="197">B125+B144+B163+B182+B201+B220+B239</f>
        <v>109</v>
      </c>
      <c r="C258" s="10">
        <f t="shared" si="197"/>
        <v>103</v>
      </c>
      <c r="D258" s="10">
        <f t="shared" si="197"/>
        <v>0</v>
      </c>
      <c r="E258" s="10">
        <f t="shared" si="197"/>
        <v>3</v>
      </c>
      <c r="F258" s="10">
        <f t="shared" si="197"/>
        <v>2</v>
      </c>
      <c r="G258" s="10">
        <f t="shared" si="197"/>
        <v>6</v>
      </c>
      <c r="H258" s="10">
        <f t="shared" si="197"/>
        <v>1</v>
      </c>
      <c r="I258" s="10">
        <f t="shared" si="197"/>
        <v>0</v>
      </c>
      <c r="J258" s="10">
        <f t="shared" si="197"/>
        <v>0</v>
      </c>
      <c r="K258" s="10">
        <f t="shared" si="197"/>
        <v>2</v>
      </c>
      <c r="L258" s="10">
        <f t="shared" si="197"/>
        <v>12</v>
      </c>
      <c r="M258" s="10">
        <f t="shared" si="197"/>
        <v>4</v>
      </c>
      <c r="N258" s="10">
        <f t="shared" si="197"/>
        <v>12</v>
      </c>
      <c r="O258" s="10">
        <f t="shared" si="197"/>
        <v>4</v>
      </c>
      <c r="P258" s="10">
        <f t="shared" si="190"/>
        <v>136</v>
      </c>
      <c r="Q258" s="10">
        <f t="shared" si="191"/>
        <v>122</v>
      </c>
      <c r="R258" s="11">
        <f t="shared" si="192"/>
        <v>258</v>
      </c>
    </row>
    <row r="259" spans="1:18" ht="33" customHeight="1" thickBot="1" x14ac:dyDescent="0.4">
      <c r="A259" s="9" t="s">
        <v>18</v>
      </c>
      <c r="B259" s="10">
        <f t="shared" ref="B259:O259" si="198">B126+B145+B164+B183+B202+B221+B240</f>
        <v>94</v>
      </c>
      <c r="C259" s="10">
        <f t="shared" si="198"/>
        <v>42</v>
      </c>
      <c r="D259" s="10">
        <f t="shared" si="198"/>
        <v>1</v>
      </c>
      <c r="E259" s="10">
        <f t="shared" si="198"/>
        <v>0</v>
      </c>
      <c r="F259" s="10">
        <f t="shared" si="198"/>
        <v>1</v>
      </c>
      <c r="G259" s="10">
        <f t="shared" si="198"/>
        <v>0</v>
      </c>
      <c r="H259" s="10">
        <f t="shared" si="198"/>
        <v>0</v>
      </c>
      <c r="I259" s="10">
        <f t="shared" si="198"/>
        <v>0</v>
      </c>
      <c r="J259" s="10">
        <f t="shared" si="198"/>
        <v>0</v>
      </c>
      <c r="K259" s="10">
        <f t="shared" si="198"/>
        <v>0</v>
      </c>
      <c r="L259" s="10">
        <f t="shared" si="198"/>
        <v>4</v>
      </c>
      <c r="M259" s="10">
        <f t="shared" si="198"/>
        <v>2</v>
      </c>
      <c r="N259" s="10">
        <f t="shared" si="198"/>
        <v>4</v>
      </c>
      <c r="O259" s="10">
        <f t="shared" si="198"/>
        <v>4</v>
      </c>
      <c r="P259" s="10">
        <f t="shared" si="190"/>
        <v>104</v>
      </c>
      <c r="Q259" s="10">
        <f t="shared" si="191"/>
        <v>48</v>
      </c>
      <c r="R259" s="11">
        <f t="shared" si="192"/>
        <v>152</v>
      </c>
    </row>
    <row r="260" spans="1:18" ht="34.5" customHeight="1" thickBot="1" x14ac:dyDescent="0.4">
      <c r="A260" s="9" t="s">
        <v>54</v>
      </c>
      <c r="B260" s="10">
        <f t="shared" ref="B260:O260" si="199">B127+B146+B165+B184+B203+B222+B241</f>
        <v>96</v>
      </c>
      <c r="C260" s="10">
        <f t="shared" si="199"/>
        <v>17</v>
      </c>
      <c r="D260" s="10">
        <f t="shared" si="199"/>
        <v>1</v>
      </c>
      <c r="E260" s="10">
        <f t="shared" si="199"/>
        <v>0</v>
      </c>
      <c r="F260" s="10">
        <f t="shared" si="199"/>
        <v>0</v>
      </c>
      <c r="G260" s="10">
        <f t="shared" si="199"/>
        <v>0</v>
      </c>
      <c r="H260" s="10">
        <f t="shared" si="199"/>
        <v>0</v>
      </c>
      <c r="I260" s="10">
        <f t="shared" si="199"/>
        <v>0</v>
      </c>
      <c r="J260" s="10">
        <f t="shared" si="199"/>
        <v>0</v>
      </c>
      <c r="K260" s="10">
        <f t="shared" si="199"/>
        <v>0</v>
      </c>
      <c r="L260" s="10">
        <f t="shared" si="199"/>
        <v>7</v>
      </c>
      <c r="M260" s="10">
        <f t="shared" si="199"/>
        <v>2</v>
      </c>
      <c r="N260" s="10">
        <f t="shared" si="199"/>
        <v>8</v>
      </c>
      <c r="O260" s="10">
        <f t="shared" si="199"/>
        <v>2</v>
      </c>
      <c r="P260" s="10">
        <f t="shared" si="190"/>
        <v>112</v>
      </c>
      <c r="Q260" s="10">
        <f t="shared" si="191"/>
        <v>21</v>
      </c>
      <c r="R260" s="11">
        <f t="shared" si="192"/>
        <v>133</v>
      </c>
    </row>
    <row r="261" spans="1:18" ht="32.25" customHeight="1" thickBot="1" x14ac:dyDescent="0.4">
      <c r="A261" s="12" t="s">
        <v>19</v>
      </c>
      <c r="B261" s="13">
        <f>SUM(B254:B260)</f>
        <v>1780</v>
      </c>
      <c r="C261" s="13">
        <f t="shared" ref="C261" si="200">SUM(C254:C260)</f>
        <v>426</v>
      </c>
      <c r="D261" s="13">
        <f t="shared" ref="D261" si="201">SUM(D254:D260)</f>
        <v>16</v>
      </c>
      <c r="E261" s="13">
        <f t="shared" ref="E261" si="202">SUM(E254:E260)</f>
        <v>8</v>
      </c>
      <c r="F261" s="13">
        <f t="shared" ref="F261" si="203">SUM(F254:F260)</f>
        <v>32</v>
      </c>
      <c r="G261" s="13">
        <f t="shared" ref="G261" si="204">SUM(G254:G260)</f>
        <v>36</v>
      </c>
      <c r="H261" s="13">
        <f t="shared" ref="H261" si="205">SUM(H254:H260)</f>
        <v>9</v>
      </c>
      <c r="I261" s="13">
        <f t="shared" ref="I261" si="206">SUM(I254:I260)</f>
        <v>7</v>
      </c>
      <c r="J261" s="13">
        <f t="shared" ref="J261" si="207">SUM(J254:J260)</f>
        <v>1</v>
      </c>
      <c r="K261" s="13">
        <f t="shared" ref="K261" si="208">SUM(K254:K260)</f>
        <v>2</v>
      </c>
      <c r="L261" s="13">
        <f t="shared" ref="L261" si="209">SUM(L254:L260)</f>
        <v>63</v>
      </c>
      <c r="M261" s="13">
        <f t="shared" ref="M261" si="210">SUM(M254:M260)</f>
        <v>30</v>
      </c>
      <c r="N261" s="13">
        <f t="shared" ref="N261" si="211">SUM(N254:N260)</f>
        <v>63</v>
      </c>
      <c r="O261" s="13">
        <f t="shared" ref="O261" si="212">SUM(O254:O260)</f>
        <v>29</v>
      </c>
      <c r="P261" s="13">
        <f t="shared" ref="P261" si="213">SUM(P254:P260)</f>
        <v>1964</v>
      </c>
      <c r="Q261" s="13">
        <f t="shared" ref="Q261" si="214">SUM(Q254:Q260)</f>
        <v>538</v>
      </c>
      <c r="R261" s="19">
        <f t="shared" ref="R261" si="215">SUM(R254:R260)</f>
        <v>2502</v>
      </c>
    </row>
    <row r="262" spans="1:18" ht="21.75" thickTop="1" x14ac:dyDescent="0.35"/>
    <row r="264" spans="1:18" x14ac:dyDescent="0.35">
      <c r="A264"/>
      <c r="B264" s="15"/>
      <c r="C264" s="16"/>
      <c r="D264"/>
      <c r="E264"/>
      <c r="F264"/>
      <c r="G264"/>
      <c r="H264"/>
      <c r="I264" s="17" t="s">
        <v>21</v>
      </c>
      <c r="J264" s="18"/>
      <c r="K264"/>
      <c r="L264"/>
      <c r="M264"/>
      <c r="N264"/>
      <c r="O264"/>
      <c r="P264" s="17"/>
      <c r="Q264" s="18"/>
      <c r="R264"/>
    </row>
  </sheetData>
  <mergeCells count="232">
    <mergeCell ref="AM4:AN4"/>
    <mergeCell ref="U192:AL192"/>
    <mergeCell ref="U194:AL194"/>
    <mergeCell ref="U195:U196"/>
    <mergeCell ref="V195:W195"/>
    <mergeCell ref="X195:Y195"/>
    <mergeCell ref="Z195:AA195"/>
    <mergeCell ref="AB195:AC195"/>
    <mergeCell ref="AD195:AE195"/>
    <mergeCell ref="AF195:AG195"/>
    <mergeCell ref="AH195:AI195"/>
    <mergeCell ref="AJ195:AK195"/>
    <mergeCell ref="V42:AM42"/>
    <mergeCell ref="V43:V44"/>
    <mergeCell ref="W43:X43"/>
    <mergeCell ref="Y43:Z43"/>
    <mergeCell ref="AA43:AB43"/>
    <mergeCell ref="AC43:AD43"/>
    <mergeCell ref="AE43:AF43"/>
    <mergeCell ref="AG43:AH43"/>
    <mergeCell ref="AI43:AJ43"/>
    <mergeCell ref="AK43:AL43"/>
    <mergeCell ref="AM43:AM44"/>
    <mergeCell ref="V99:AM99"/>
    <mergeCell ref="P5:Q5"/>
    <mergeCell ref="A2:R2"/>
    <mergeCell ref="A21:R21"/>
    <mergeCell ref="A23:R23"/>
    <mergeCell ref="A24:A25"/>
    <mergeCell ref="B24:C24"/>
    <mergeCell ref="D24:E24"/>
    <mergeCell ref="F24:G24"/>
    <mergeCell ref="H24:I24"/>
    <mergeCell ref="J24:K24"/>
    <mergeCell ref="A4:R4"/>
    <mergeCell ref="A5:A6"/>
    <mergeCell ref="B5:C5"/>
    <mergeCell ref="D5:E5"/>
    <mergeCell ref="F5:G5"/>
    <mergeCell ref="H5:I5"/>
    <mergeCell ref="J5:K5"/>
    <mergeCell ref="L5:M5"/>
    <mergeCell ref="N5:O5"/>
    <mergeCell ref="J43:K43"/>
    <mergeCell ref="L43:M43"/>
    <mergeCell ref="N43:O43"/>
    <mergeCell ref="P43:Q43"/>
    <mergeCell ref="A59:R59"/>
    <mergeCell ref="A61:R61"/>
    <mergeCell ref="L24:M24"/>
    <mergeCell ref="N24:O24"/>
    <mergeCell ref="P24:Q24"/>
    <mergeCell ref="A40:R40"/>
    <mergeCell ref="A42:R42"/>
    <mergeCell ref="A43:A44"/>
    <mergeCell ref="B43:C43"/>
    <mergeCell ref="D43:E43"/>
    <mergeCell ref="F43:G43"/>
    <mergeCell ref="H43:I43"/>
    <mergeCell ref="J81:K81"/>
    <mergeCell ref="L81:M81"/>
    <mergeCell ref="N81:O81"/>
    <mergeCell ref="P81:Q81"/>
    <mergeCell ref="A97:R97"/>
    <mergeCell ref="A99:R99"/>
    <mergeCell ref="L62:M62"/>
    <mergeCell ref="N62:O62"/>
    <mergeCell ref="P62:Q62"/>
    <mergeCell ref="A78:R78"/>
    <mergeCell ref="A80:R80"/>
    <mergeCell ref="A81:A82"/>
    <mergeCell ref="B81:C81"/>
    <mergeCell ref="D81:E81"/>
    <mergeCell ref="F81:G81"/>
    <mergeCell ref="H81:I81"/>
    <mergeCell ref="A62:A63"/>
    <mergeCell ref="B62:C62"/>
    <mergeCell ref="D62:E62"/>
    <mergeCell ref="F62:G62"/>
    <mergeCell ref="H62:I62"/>
    <mergeCell ref="J62:K62"/>
    <mergeCell ref="J119:K119"/>
    <mergeCell ref="L119:M119"/>
    <mergeCell ref="N119:O119"/>
    <mergeCell ref="P119:Q119"/>
    <mergeCell ref="A135:R135"/>
    <mergeCell ref="A137:R137"/>
    <mergeCell ref="L100:M100"/>
    <mergeCell ref="N100:O100"/>
    <mergeCell ref="P100:Q100"/>
    <mergeCell ref="A116:R116"/>
    <mergeCell ref="A118:R118"/>
    <mergeCell ref="A119:A120"/>
    <mergeCell ref="B119:C119"/>
    <mergeCell ref="D119:E119"/>
    <mergeCell ref="F119:G119"/>
    <mergeCell ref="H119:I119"/>
    <mergeCell ref="A100:A101"/>
    <mergeCell ref="B100:C100"/>
    <mergeCell ref="D100:E100"/>
    <mergeCell ref="F100:G100"/>
    <mergeCell ref="H100:I100"/>
    <mergeCell ref="J100:K100"/>
    <mergeCell ref="J157:K157"/>
    <mergeCell ref="L157:M157"/>
    <mergeCell ref="N157:O157"/>
    <mergeCell ref="P157:Q157"/>
    <mergeCell ref="A173:R173"/>
    <mergeCell ref="A175:R175"/>
    <mergeCell ref="L138:M138"/>
    <mergeCell ref="N138:O138"/>
    <mergeCell ref="P138:Q138"/>
    <mergeCell ref="A154:R154"/>
    <mergeCell ref="A156:R156"/>
    <mergeCell ref="A157:A158"/>
    <mergeCell ref="B157:C157"/>
    <mergeCell ref="D157:E157"/>
    <mergeCell ref="F157:G157"/>
    <mergeCell ref="H157:I157"/>
    <mergeCell ref="A138:A139"/>
    <mergeCell ref="B138:C138"/>
    <mergeCell ref="D138:E138"/>
    <mergeCell ref="F138:G138"/>
    <mergeCell ref="H138:I138"/>
    <mergeCell ref="J138:K138"/>
    <mergeCell ref="J195:K195"/>
    <mergeCell ref="L195:M195"/>
    <mergeCell ref="N195:O195"/>
    <mergeCell ref="P195:Q195"/>
    <mergeCell ref="A211:R211"/>
    <mergeCell ref="A213:R213"/>
    <mergeCell ref="L176:M176"/>
    <mergeCell ref="N176:O176"/>
    <mergeCell ref="P176:Q176"/>
    <mergeCell ref="A192:R192"/>
    <mergeCell ref="A194:R194"/>
    <mergeCell ref="A195:A196"/>
    <mergeCell ref="B195:C195"/>
    <mergeCell ref="D195:E195"/>
    <mergeCell ref="F195:G195"/>
    <mergeCell ref="H195:I195"/>
    <mergeCell ref="A176:A177"/>
    <mergeCell ref="B176:C176"/>
    <mergeCell ref="D176:E176"/>
    <mergeCell ref="F176:G176"/>
    <mergeCell ref="H176:I176"/>
    <mergeCell ref="J176:K176"/>
    <mergeCell ref="J233:K233"/>
    <mergeCell ref="L233:M233"/>
    <mergeCell ref="N233:O233"/>
    <mergeCell ref="P233:Q233"/>
    <mergeCell ref="A249:R249"/>
    <mergeCell ref="A251:R251"/>
    <mergeCell ref="L214:M214"/>
    <mergeCell ref="N214:O214"/>
    <mergeCell ref="P214:Q214"/>
    <mergeCell ref="A230:R230"/>
    <mergeCell ref="A232:R232"/>
    <mergeCell ref="A233:A234"/>
    <mergeCell ref="B233:C233"/>
    <mergeCell ref="D233:E233"/>
    <mergeCell ref="F233:G233"/>
    <mergeCell ref="H233:I233"/>
    <mergeCell ref="A214:A215"/>
    <mergeCell ref="B214:C214"/>
    <mergeCell ref="D214:E214"/>
    <mergeCell ref="F214:G214"/>
    <mergeCell ref="H214:I214"/>
    <mergeCell ref="J214:K214"/>
    <mergeCell ref="L252:M252"/>
    <mergeCell ref="N252:O252"/>
    <mergeCell ref="P252:Q252"/>
    <mergeCell ref="A252:A253"/>
    <mergeCell ref="B252:C252"/>
    <mergeCell ref="D252:E252"/>
    <mergeCell ref="F252:G252"/>
    <mergeCell ref="H252:I252"/>
    <mergeCell ref="J252:K252"/>
    <mergeCell ref="AM100:AM101"/>
    <mergeCell ref="V156:AM156"/>
    <mergeCell ref="V157:V158"/>
    <mergeCell ref="W157:X157"/>
    <mergeCell ref="Y157:Z157"/>
    <mergeCell ref="AA157:AB157"/>
    <mergeCell ref="AC157:AD157"/>
    <mergeCell ref="AE157:AF157"/>
    <mergeCell ref="AG157:AH157"/>
    <mergeCell ref="AI157:AJ157"/>
    <mergeCell ref="AK157:AL157"/>
    <mergeCell ref="AM157:AM158"/>
    <mergeCell ref="V100:V101"/>
    <mergeCell ref="W100:X100"/>
    <mergeCell ref="Y100:Z100"/>
    <mergeCell ref="AA100:AB100"/>
    <mergeCell ref="AC100:AD100"/>
    <mergeCell ref="AE100:AF100"/>
    <mergeCell ref="AG100:AH100"/>
    <mergeCell ref="AI100:AJ100"/>
    <mergeCell ref="AK100:AL100"/>
    <mergeCell ref="V232:AM232"/>
    <mergeCell ref="V233:V234"/>
    <mergeCell ref="W233:X233"/>
    <mergeCell ref="Y233:Z233"/>
    <mergeCell ref="AA233:AB233"/>
    <mergeCell ref="AC233:AD233"/>
    <mergeCell ref="AE233:AF233"/>
    <mergeCell ref="AG233:AH233"/>
    <mergeCell ref="AI233:AJ233"/>
    <mergeCell ref="AK233:AL233"/>
    <mergeCell ref="AM233:AM234"/>
    <mergeCell ref="U21:AL21"/>
    <mergeCell ref="U23:AL23"/>
    <mergeCell ref="U24:U25"/>
    <mergeCell ref="V24:W24"/>
    <mergeCell ref="X24:Y24"/>
    <mergeCell ref="Z24:AA24"/>
    <mergeCell ref="AB24:AC24"/>
    <mergeCell ref="AD24:AE24"/>
    <mergeCell ref="AF24:AG24"/>
    <mergeCell ref="AH24:AI24"/>
    <mergeCell ref="AJ24:AK24"/>
    <mergeCell ref="V174:AM174"/>
    <mergeCell ref="V175:V176"/>
    <mergeCell ref="W175:X175"/>
    <mergeCell ref="Y175:Z175"/>
    <mergeCell ref="AA175:AB175"/>
    <mergeCell ref="AC175:AD175"/>
    <mergeCell ref="AE175:AF175"/>
    <mergeCell ref="AG175:AH175"/>
    <mergeCell ref="AI175:AJ175"/>
    <mergeCell ref="AK175:AL175"/>
    <mergeCell ref="AM175:AM176"/>
  </mergeCells>
  <printOptions horizontalCentered="1" verticalCentered="1"/>
  <pageMargins left="0.47244094488188976" right="0.47244094488188976" top="1.7716535433070866" bottom="0.74803149606299213" header="0.31496062992125984" footer="0.31496062992125984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64"/>
  <sheetViews>
    <sheetView rightToLeft="1" topLeftCell="A225" zoomScale="80" zoomScaleNormal="80" workbookViewId="0">
      <selection activeCell="M240" sqref="M240"/>
    </sheetView>
  </sheetViews>
  <sheetFormatPr defaultColWidth="9" defaultRowHeight="21" x14ac:dyDescent="0.35"/>
  <cols>
    <col min="1" max="1" width="11.28515625" style="2" customWidth="1"/>
    <col min="2" max="3" width="6.140625" style="2" customWidth="1"/>
    <col min="4" max="4" width="6.85546875" style="2" customWidth="1"/>
    <col min="5" max="5" width="5.7109375" style="2" customWidth="1"/>
    <col min="6" max="6" width="5.85546875" style="2" customWidth="1"/>
    <col min="7" max="7" width="6.42578125" style="2" customWidth="1"/>
    <col min="8" max="10" width="6.140625" style="2" customWidth="1"/>
    <col min="11" max="11" width="6.28515625" style="2" customWidth="1"/>
    <col min="12" max="12" width="6" style="2" customWidth="1"/>
    <col min="13" max="13" width="6.42578125" style="2" customWidth="1"/>
    <col min="14" max="15" width="6.28515625" style="2" customWidth="1"/>
    <col min="16" max="16" width="7" style="2" customWidth="1"/>
    <col min="17" max="17" width="7.42578125" style="2" customWidth="1"/>
    <col min="18" max="18" width="8.140625" style="2" customWidth="1"/>
    <col min="19" max="21" width="9" style="2"/>
    <col min="22" max="22" width="13.42578125" style="2" customWidth="1"/>
    <col min="23" max="23" width="14.5703125" style="2" bestFit="1" customWidth="1"/>
    <col min="24" max="38" width="9" style="2"/>
    <col min="39" max="39" width="14.7109375" style="2" customWidth="1"/>
    <col min="40" max="60" width="9" style="2"/>
    <col min="61" max="61" width="19" style="2" customWidth="1"/>
    <col min="62" max="16384" width="9" style="2"/>
  </cols>
  <sheetData>
    <row r="1" spans="1:18" ht="22.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4.75" x14ac:dyDescent="0.45">
      <c r="A2" s="113" t="s">
        <v>67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</row>
    <row r="3" spans="1:18" ht="22.5" thickBot="1" x14ac:dyDescent="0.4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29.25" customHeight="1" thickTop="1" thickBot="1" x14ac:dyDescent="0.4">
      <c r="A4" s="114" t="s">
        <v>23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6"/>
    </row>
    <row r="5" spans="1:18" ht="29.25" customHeight="1" thickBot="1" x14ac:dyDescent="0.4">
      <c r="A5" s="117" t="s">
        <v>1</v>
      </c>
      <c r="B5" s="119" t="s">
        <v>2</v>
      </c>
      <c r="C5" s="120"/>
      <c r="D5" s="119" t="s">
        <v>3</v>
      </c>
      <c r="E5" s="120"/>
      <c r="F5" s="119" t="s">
        <v>4</v>
      </c>
      <c r="G5" s="120"/>
      <c r="H5" s="119" t="s">
        <v>5</v>
      </c>
      <c r="I5" s="120"/>
      <c r="J5" s="119" t="s">
        <v>6</v>
      </c>
      <c r="K5" s="120"/>
      <c r="L5" s="119" t="s">
        <v>7</v>
      </c>
      <c r="M5" s="120"/>
      <c r="N5" s="119" t="s">
        <v>8</v>
      </c>
      <c r="O5" s="120"/>
      <c r="P5" s="121" t="s">
        <v>9</v>
      </c>
      <c r="Q5" s="122"/>
      <c r="R5" s="4" t="s">
        <v>9</v>
      </c>
    </row>
    <row r="6" spans="1:18" ht="37.5" customHeight="1" thickBot="1" x14ac:dyDescent="0.4">
      <c r="A6" s="118"/>
      <c r="B6" s="5" t="s">
        <v>11</v>
      </c>
      <c r="C6" s="5" t="s">
        <v>12</v>
      </c>
      <c r="D6" s="5" t="s">
        <v>11</v>
      </c>
      <c r="E6" s="5" t="s">
        <v>12</v>
      </c>
      <c r="F6" s="5" t="s">
        <v>11</v>
      </c>
      <c r="G6" s="5" t="s">
        <v>12</v>
      </c>
      <c r="H6" s="5" t="s">
        <v>11</v>
      </c>
      <c r="I6" s="5" t="s">
        <v>12</v>
      </c>
      <c r="J6" s="5" t="s">
        <v>11</v>
      </c>
      <c r="K6" s="5" t="s">
        <v>12</v>
      </c>
      <c r="L6" s="5" t="s">
        <v>11</v>
      </c>
      <c r="M6" s="5" t="s">
        <v>12</v>
      </c>
      <c r="N6" s="5" t="s">
        <v>11</v>
      </c>
      <c r="O6" s="5" t="s">
        <v>12</v>
      </c>
      <c r="P6" s="6" t="s">
        <v>11</v>
      </c>
      <c r="Q6" s="7" t="s">
        <v>12</v>
      </c>
      <c r="R6" s="8" t="s">
        <v>10</v>
      </c>
    </row>
    <row r="7" spans="1:18" ht="39" customHeight="1" thickBot="1" x14ac:dyDescent="0.4">
      <c r="A7" s="9" t="s">
        <v>13</v>
      </c>
      <c r="B7" s="10">
        <v>4</v>
      </c>
      <c r="C7" s="10">
        <v>0</v>
      </c>
      <c r="D7" s="10">
        <v>0</v>
      </c>
      <c r="E7" s="10">
        <v>0</v>
      </c>
      <c r="F7" s="10">
        <v>1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1</v>
      </c>
      <c r="M7" s="10">
        <v>2</v>
      </c>
      <c r="N7" s="10">
        <v>0</v>
      </c>
      <c r="O7" s="10">
        <v>0</v>
      </c>
      <c r="P7" s="10">
        <f>B7+D7+F7+H7+J7+L7+N7</f>
        <v>6</v>
      </c>
      <c r="Q7" s="10">
        <f>C7+E7+G7+I7+K7+M7+O7</f>
        <v>2</v>
      </c>
      <c r="R7" s="11">
        <f>P7+Q7</f>
        <v>8</v>
      </c>
    </row>
    <row r="8" spans="1:18" ht="30.75" customHeight="1" thickBot="1" x14ac:dyDescent="0.4">
      <c r="A8" s="9" t="s">
        <v>14</v>
      </c>
      <c r="B8" s="10">
        <v>15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f t="shared" ref="P8:P13" si="0">B8+D8+F8+H8+J8+L8+N8</f>
        <v>15</v>
      </c>
      <c r="Q8" s="10">
        <f t="shared" ref="Q8:Q13" si="1">C8+E8+G8+I8+K8+M8+O8</f>
        <v>0</v>
      </c>
      <c r="R8" s="11">
        <f t="shared" ref="R8:R13" si="2">P8+Q8</f>
        <v>15</v>
      </c>
    </row>
    <row r="9" spans="1:18" ht="28.5" customHeight="1" thickBot="1" x14ac:dyDescent="0.4">
      <c r="A9" s="9" t="s">
        <v>52</v>
      </c>
      <c r="B9" s="10">
        <v>3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f t="shared" si="0"/>
        <v>3</v>
      </c>
      <c r="Q9" s="10">
        <f t="shared" si="1"/>
        <v>0</v>
      </c>
      <c r="R9" s="11">
        <f t="shared" si="2"/>
        <v>3</v>
      </c>
    </row>
    <row r="10" spans="1:18" ht="28.5" customHeight="1" thickBot="1" x14ac:dyDescent="0.4">
      <c r="A10" s="9" t="s">
        <v>15</v>
      </c>
      <c r="B10" s="10">
        <v>2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f t="shared" si="0"/>
        <v>2</v>
      </c>
      <c r="Q10" s="10">
        <f t="shared" si="1"/>
        <v>0</v>
      </c>
      <c r="R10" s="11">
        <f t="shared" si="2"/>
        <v>2</v>
      </c>
    </row>
    <row r="11" spans="1:18" ht="33.75" customHeight="1" thickBot="1" x14ac:dyDescent="0.4">
      <c r="A11" s="9" t="s">
        <v>16</v>
      </c>
      <c r="B11" s="10">
        <v>2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f t="shared" si="0"/>
        <v>2</v>
      </c>
      <c r="Q11" s="10">
        <f t="shared" si="1"/>
        <v>0</v>
      </c>
      <c r="R11" s="11">
        <f t="shared" si="2"/>
        <v>2</v>
      </c>
    </row>
    <row r="12" spans="1:18" ht="33" customHeight="1" thickBot="1" x14ac:dyDescent="0.4">
      <c r="A12" s="9" t="s">
        <v>18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f t="shared" si="0"/>
        <v>0</v>
      </c>
      <c r="Q12" s="10">
        <f t="shared" si="1"/>
        <v>0</v>
      </c>
      <c r="R12" s="11">
        <f t="shared" si="2"/>
        <v>0</v>
      </c>
    </row>
    <row r="13" spans="1:18" ht="34.5" customHeight="1" thickBot="1" x14ac:dyDescent="0.4">
      <c r="A13" s="9" t="s">
        <v>55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f t="shared" si="0"/>
        <v>0</v>
      </c>
      <c r="Q13" s="10">
        <f t="shared" si="1"/>
        <v>0</v>
      </c>
      <c r="R13" s="11">
        <f t="shared" si="2"/>
        <v>0</v>
      </c>
    </row>
    <row r="14" spans="1:18" ht="32.25" customHeight="1" thickBot="1" x14ac:dyDescent="0.4">
      <c r="A14" s="12" t="s">
        <v>19</v>
      </c>
      <c r="B14" s="13">
        <f>SUM(B7:B13)</f>
        <v>26</v>
      </c>
      <c r="C14" s="13">
        <f t="shared" ref="C14:R14" si="3">SUM(C7:C13)</f>
        <v>0</v>
      </c>
      <c r="D14" s="13">
        <f t="shared" si="3"/>
        <v>0</v>
      </c>
      <c r="E14" s="13">
        <f t="shared" si="3"/>
        <v>0</v>
      </c>
      <c r="F14" s="13">
        <f t="shared" si="3"/>
        <v>1</v>
      </c>
      <c r="G14" s="13">
        <f t="shared" si="3"/>
        <v>0</v>
      </c>
      <c r="H14" s="13">
        <f t="shared" si="3"/>
        <v>0</v>
      </c>
      <c r="I14" s="13">
        <f t="shared" si="3"/>
        <v>0</v>
      </c>
      <c r="J14" s="13">
        <f t="shared" si="3"/>
        <v>0</v>
      </c>
      <c r="K14" s="13">
        <f t="shared" si="3"/>
        <v>0</v>
      </c>
      <c r="L14" s="13">
        <f t="shared" si="3"/>
        <v>1</v>
      </c>
      <c r="M14" s="13">
        <f t="shared" si="3"/>
        <v>2</v>
      </c>
      <c r="N14" s="13">
        <f t="shared" si="3"/>
        <v>0</v>
      </c>
      <c r="O14" s="13">
        <f t="shared" si="3"/>
        <v>0</v>
      </c>
      <c r="P14" s="13">
        <f t="shared" si="3"/>
        <v>28</v>
      </c>
      <c r="Q14" s="13">
        <f t="shared" si="3"/>
        <v>2</v>
      </c>
      <c r="R14" s="19">
        <f t="shared" si="3"/>
        <v>30</v>
      </c>
    </row>
    <row r="15" spans="1:18" ht="21.75" thickTop="1" x14ac:dyDescent="0.35"/>
    <row r="17" spans="1:38" x14ac:dyDescent="0.35">
      <c r="A17"/>
      <c r="B17" s="15"/>
      <c r="C17" s="16" t="s">
        <v>20</v>
      </c>
      <c r="D17"/>
      <c r="E17"/>
      <c r="F17"/>
      <c r="G17"/>
      <c r="H17"/>
      <c r="I17" s="17" t="s">
        <v>21</v>
      </c>
      <c r="J17" s="18"/>
      <c r="K17"/>
      <c r="L17"/>
      <c r="M17"/>
      <c r="N17"/>
      <c r="O17"/>
      <c r="P17" s="17" t="s">
        <v>22</v>
      </c>
      <c r="Q17" s="18"/>
      <c r="R17"/>
    </row>
    <row r="20" spans="1:38" ht="22.5" customHeight="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38" ht="24.75" x14ac:dyDescent="0.45">
      <c r="A21" s="113" t="s">
        <v>68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</row>
    <row r="22" spans="1:38" ht="22.5" customHeight="1" thickBot="1" x14ac:dyDescent="0.4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U22" s="129" t="s">
        <v>64</v>
      </c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</row>
    <row r="23" spans="1:38" ht="29.25" customHeight="1" thickTop="1" thickBot="1" x14ac:dyDescent="0.4">
      <c r="A23" s="114" t="s">
        <v>23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6"/>
      <c r="U23" s="114" t="s">
        <v>23</v>
      </c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6"/>
    </row>
    <row r="24" spans="1:38" ht="29.25" customHeight="1" thickBot="1" x14ac:dyDescent="0.4">
      <c r="A24" s="117" t="s">
        <v>1</v>
      </c>
      <c r="B24" s="119" t="s">
        <v>2</v>
      </c>
      <c r="C24" s="120"/>
      <c r="D24" s="119" t="s">
        <v>3</v>
      </c>
      <c r="E24" s="120"/>
      <c r="F24" s="119" t="s">
        <v>4</v>
      </c>
      <c r="G24" s="120"/>
      <c r="H24" s="119" t="s">
        <v>5</v>
      </c>
      <c r="I24" s="120"/>
      <c r="J24" s="119" t="s">
        <v>6</v>
      </c>
      <c r="K24" s="120"/>
      <c r="L24" s="119" t="s">
        <v>7</v>
      </c>
      <c r="M24" s="120"/>
      <c r="N24" s="119" t="s">
        <v>8</v>
      </c>
      <c r="O24" s="120"/>
      <c r="P24" s="121" t="s">
        <v>9</v>
      </c>
      <c r="Q24" s="122"/>
      <c r="R24" s="4" t="s">
        <v>9</v>
      </c>
      <c r="U24" s="117" t="s">
        <v>1</v>
      </c>
      <c r="V24" s="119" t="s">
        <v>2</v>
      </c>
      <c r="W24" s="120"/>
      <c r="X24" s="119" t="s">
        <v>3</v>
      </c>
      <c r="Y24" s="120"/>
      <c r="Z24" s="119" t="s">
        <v>4</v>
      </c>
      <c r="AA24" s="120"/>
      <c r="AB24" s="119" t="s">
        <v>5</v>
      </c>
      <c r="AC24" s="120"/>
      <c r="AD24" s="119" t="s">
        <v>6</v>
      </c>
      <c r="AE24" s="120"/>
      <c r="AF24" s="119" t="s">
        <v>7</v>
      </c>
      <c r="AG24" s="120"/>
      <c r="AH24" s="119" t="s">
        <v>8</v>
      </c>
      <c r="AI24" s="120"/>
      <c r="AJ24" s="121" t="s">
        <v>9</v>
      </c>
      <c r="AK24" s="122"/>
      <c r="AL24" s="4" t="s">
        <v>9</v>
      </c>
    </row>
    <row r="25" spans="1:38" ht="37.5" customHeight="1" thickBot="1" x14ac:dyDescent="0.4">
      <c r="A25" s="118"/>
      <c r="B25" s="5" t="s">
        <v>11</v>
      </c>
      <c r="C25" s="5" t="s">
        <v>12</v>
      </c>
      <c r="D25" s="5" t="s">
        <v>11</v>
      </c>
      <c r="E25" s="5" t="s">
        <v>12</v>
      </c>
      <c r="F25" s="5" t="s">
        <v>11</v>
      </c>
      <c r="G25" s="5" t="s">
        <v>12</v>
      </c>
      <c r="H25" s="5" t="s">
        <v>11</v>
      </c>
      <c r="I25" s="5" t="s">
        <v>12</v>
      </c>
      <c r="J25" s="5" t="s">
        <v>11</v>
      </c>
      <c r="K25" s="5" t="s">
        <v>12</v>
      </c>
      <c r="L25" s="5" t="s">
        <v>11</v>
      </c>
      <c r="M25" s="5" t="s">
        <v>12</v>
      </c>
      <c r="N25" s="5" t="s">
        <v>11</v>
      </c>
      <c r="O25" s="5" t="s">
        <v>12</v>
      </c>
      <c r="P25" s="6" t="s">
        <v>11</v>
      </c>
      <c r="Q25" s="7" t="s">
        <v>12</v>
      </c>
      <c r="R25" s="8" t="s">
        <v>10</v>
      </c>
      <c r="U25" s="118"/>
      <c r="V25" s="5" t="s">
        <v>11</v>
      </c>
      <c r="W25" s="5" t="s">
        <v>12</v>
      </c>
      <c r="X25" s="5" t="s">
        <v>11</v>
      </c>
      <c r="Y25" s="5" t="s">
        <v>12</v>
      </c>
      <c r="Z25" s="5" t="s">
        <v>11</v>
      </c>
      <c r="AA25" s="5" t="s">
        <v>12</v>
      </c>
      <c r="AB25" s="5" t="s">
        <v>11</v>
      </c>
      <c r="AC25" s="5" t="s">
        <v>12</v>
      </c>
      <c r="AD25" s="5" t="s">
        <v>11</v>
      </c>
      <c r="AE25" s="5" t="s">
        <v>12</v>
      </c>
      <c r="AF25" s="5" t="s">
        <v>11</v>
      </c>
      <c r="AG25" s="5" t="s">
        <v>12</v>
      </c>
      <c r="AH25" s="5" t="s">
        <v>11</v>
      </c>
      <c r="AI25" s="5" t="s">
        <v>12</v>
      </c>
      <c r="AJ25" s="6" t="s">
        <v>11</v>
      </c>
      <c r="AK25" s="7" t="s">
        <v>12</v>
      </c>
      <c r="AL25" s="8" t="s">
        <v>10</v>
      </c>
    </row>
    <row r="26" spans="1:38" ht="39" customHeight="1" thickBot="1" x14ac:dyDescent="0.4">
      <c r="A26" s="9" t="s">
        <v>13</v>
      </c>
      <c r="B26" s="10">
        <v>4</v>
      </c>
      <c r="C26" s="10">
        <v>0</v>
      </c>
      <c r="D26" s="10">
        <v>0</v>
      </c>
      <c r="E26" s="10">
        <v>0</v>
      </c>
      <c r="F26" s="10">
        <v>0</v>
      </c>
      <c r="G26" s="10">
        <v>1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1</v>
      </c>
      <c r="N26" s="10">
        <v>1</v>
      </c>
      <c r="O26" s="10">
        <v>0</v>
      </c>
      <c r="P26" s="10">
        <f>B26+D26+F26+H26+J26+L26+N26</f>
        <v>5</v>
      </c>
      <c r="Q26" s="10">
        <f>C26+E26+G26+I26+K26+M26+O26</f>
        <v>2</v>
      </c>
      <c r="R26" s="11">
        <f>P26+Q26</f>
        <v>7</v>
      </c>
      <c r="U26" s="9" t="s">
        <v>13</v>
      </c>
      <c r="V26" s="10">
        <f>SUM(B7,B26)</f>
        <v>8</v>
      </c>
      <c r="W26" s="10">
        <f t="shared" ref="W26:AL26" si="4">SUM(C7,C26)</f>
        <v>0</v>
      </c>
      <c r="X26" s="10">
        <f t="shared" si="4"/>
        <v>0</v>
      </c>
      <c r="Y26" s="10">
        <f t="shared" si="4"/>
        <v>0</v>
      </c>
      <c r="Z26" s="10">
        <f t="shared" si="4"/>
        <v>1</v>
      </c>
      <c r="AA26" s="10">
        <f t="shared" si="4"/>
        <v>1</v>
      </c>
      <c r="AB26" s="10">
        <f t="shared" si="4"/>
        <v>0</v>
      </c>
      <c r="AC26" s="10">
        <f t="shared" si="4"/>
        <v>0</v>
      </c>
      <c r="AD26" s="10">
        <f t="shared" si="4"/>
        <v>0</v>
      </c>
      <c r="AE26" s="10">
        <f t="shared" si="4"/>
        <v>0</v>
      </c>
      <c r="AF26" s="10">
        <f t="shared" si="4"/>
        <v>1</v>
      </c>
      <c r="AG26" s="10">
        <f t="shared" si="4"/>
        <v>3</v>
      </c>
      <c r="AH26" s="10">
        <f t="shared" si="4"/>
        <v>1</v>
      </c>
      <c r="AI26" s="10">
        <f t="shared" si="4"/>
        <v>0</v>
      </c>
      <c r="AJ26" s="10">
        <f t="shared" si="4"/>
        <v>11</v>
      </c>
      <c r="AK26" s="10">
        <f t="shared" si="4"/>
        <v>4</v>
      </c>
      <c r="AL26" s="10">
        <f t="shared" si="4"/>
        <v>15</v>
      </c>
    </row>
    <row r="27" spans="1:38" ht="30.75" customHeight="1" thickBot="1" x14ac:dyDescent="0.4">
      <c r="A27" s="9" t="s">
        <v>14</v>
      </c>
      <c r="B27" s="10">
        <v>3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f t="shared" ref="P27:P32" si="5">B27+D27+F27+H27+J27+L27+N27</f>
        <v>3</v>
      </c>
      <c r="Q27" s="10">
        <f t="shared" ref="Q27:Q32" si="6">C27+E27+G27+I27+K27+M27+O27</f>
        <v>0</v>
      </c>
      <c r="R27" s="11">
        <f t="shared" ref="R27:R32" si="7">P27+Q27</f>
        <v>3</v>
      </c>
      <c r="U27" s="9" t="s">
        <v>14</v>
      </c>
      <c r="V27" s="10">
        <f t="shared" ref="V27:V33" si="8">SUM(B8,B27)</f>
        <v>18</v>
      </c>
      <c r="W27" s="10">
        <f t="shared" ref="W27:W33" si="9">SUM(C8,C27)</f>
        <v>0</v>
      </c>
      <c r="X27" s="10">
        <f t="shared" ref="X27:X33" si="10">SUM(D8,D27)</f>
        <v>0</v>
      </c>
      <c r="Y27" s="10">
        <f t="shared" ref="Y27:Y33" si="11">SUM(E8,E27)</f>
        <v>0</v>
      </c>
      <c r="Z27" s="10">
        <f t="shared" ref="Z27:Z33" si="12">SUM(F8,F27)</f>
        <v>0</v>
      </c>
      <c r="AA27" s="10">
        <f t="shared" ref="AA27:AA33" si="13">SUM(G8,G27)</f>
        <v>0</v>
      </c>
      <c r="AB27" s="10">
        <f t="shared" ref="AB27:AB33" si="14">SUM(H8,H27)</f>
        <v>0</v>
      </c>
      <c r="AC27" s="10">
        <f t="shared" ref="AC27:AC33" si="15">SUM(I8,I27)</f>
        <v>0</v>
      </c>
      <c r="AD27" s="10">
        <f t="shared" ref="AD27:AD33" si="16">SUM(J8,J27)</f>
        <v>0</v>
      </c>
      <c r="AE27" s="10">
        <f t="shared" ref="AE27:AE33" si="17">SUM(K8,K27)</f>
        <v>0</v>
      </c>
      <c r="AF27" s="10">
        <f t="shared" ref="AF27:AF33" si="18">SUM(L8,L27)</f>
        <v>0</v>
      </c>
      <c r="AG27" s="10">
        <f t="shared" ref="AG27:AG33" si="19">SUM(M8,M27)</f>
        <v>0</v>
      </c>
      <c r="AH27" s="10">
        <f t="shared" ref="AH27:AH33" si="20">SUM(N8,N27)</f>
        <v>0</v>
      </c>
      <c r="AI27" s="10">
        <f t="shared" ref="AI27:AI33" si="21">SUM(O8,O27)</f>
        <v>0</v>
      </c>
      <c r="AJ27" s="10">
        <f t="shared" ref="AJ27:AJ33" si="22">SUM(P8,P27)</f>
        <v>18</v>
      </c>
      <c r="AK27" s="10">
        <f t="shared" ref="AK27:AK33" si="23">SUM(Q8,Q27)</f>
        <v>0</v>
      </c>
      <c r="AL27" s="10">
        <f t="shared" ref="AL27:AL33" si="24">SUM(R8,R27)</f>
        <v>18</v>
      </c>
    </row>
    <row r="28" spans="1:38" ht="28.5" customHeight="1" thickBot="1" x14ac:dyDescent="0.4">
      <c r="A28" s="9" t="s">
        <v>52</v>
      </c>
      <c r="B28" s="10">
        <v>4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f t="shared" si="5"/>
        <v>4</v>
      </c>
      <c r="Q28" s="10">
        <f t="shared" si="6"/>
        <v>0</v>
      </c>
      <c r="R28" s="11">
        <f t="shared" si="7"/>
        <v>4</v>
      </c>
      <c r="U28" s="9" t="s">
        <v>52</v>
      </c>
      <c r="V28" s="10">
        <f t="shared" si="8"/>
        <v>7</v>
      </c>
      <c r="W28" s="10">
        <f t="shared" si="9"/>
        <v>0</v>
      </c>
      <c r="X28" s="10">
        <f t="shared" si="10"/>
        <v>0</v>
      </c>
      <c r="Y28" s="10">
        <f t="shared" si="11"/>
        <v>0</v>
      </c>
      <c r="Z28" s="10">
        <f t="shared" si="12"/>
        <v>0</v>
      </c>
      <c r="AA28" s="10">
        <f t="shared" si="13"/>
        <v>0</v>
      </c>
      <c r="AB28" s="10">
        <f t="shared" si="14"/>
        <v>0</v>
      </c>
      <c r="AC28" s="10">
        <f t="shared" si="15"/>
        <v>0</v>
      </c>
      <c r="AD28" s="10">
        <f t="shared" si="16"/>
        <v>0</v>
      </c>
      <c r="AE28" s="10">
        <f t="shared" si="17"/>
        <v>0</v>
      </c>
      <c r="AF28" s="10">
        <f t="shared" si="18"/>
        <v>0</v>
      </c>
      <c r="AG28" s="10">
        <f t="shared" si="19"/>
        <v>0</v>
      </c>
      <c r="AH28" s="10">
        <f t="shared" si="20"/>
        <v>0</v>
      </c>
      <c r="AI28" s="10">
        <f t="shared" si="21"/>
        <v>0</v>
      </c>
      <c r="AJ28" s="10">
        <f t="shared" si="22"/>
        <v>7</v>
      </c>
      <c r="AK28" s="10">
        <f t="shared" si="23"/>
        <v>0</v>
      </c>
      <c r="AL28" s="10">
        <f t="shared" si="24"/>
        <v>7</v>
      </c>
    </row>
    <row r="29" spans="1:38" ht="28.5" customHeight="1" thickBot="1" x14ac:dyDescent="0.4">
      <c r="A29" s="9" t="s">
        <v>15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f t="shared" si="5"/>
        <v>0</v>
      </c>
      <c r="Q29" s="10">
        <f t="shared" si="6"/>
        <v>0</v>
      </c>
      <c r="R29" s="11">
        <f t="shared" si="7"/>
        <v>0</v>
      </c>
      <c r="U29" s="9" t="s">
        <v>15</v>
      </c>
      <c r="V29" s="10">
        <f t="shared" si="8"/>
        <v>2</v>
      </c>
      <c r="W29" s="10">
        <f t="shared" si="9"/>
        <v>0</v>
      </c>
      <c r="X29" s="10">
        <f t="shared" si="10"/>
        <v>0</v>
      </c>
      <c r="Y29" s="10">
        <f t="shared" si="11"/>
        <v>0</v>
      </c>
      <c r="Z29" s="10">
        <f t="shared" si="12"/>
        <v>0</v>
      </c>
      <c r="AA29" s="10">
        <f t="shared" si="13"/>
        <v>0</v>
      </c>
      <c r="AB29" s="10">
        <f t="shared" si="14"/>
        <v>0</v>
      </c>
      <c r="AC29" s="10">
        <f t="shared" si="15"/>
        <v>0</v>
      </c>
      <c r="AD29" s="10">
        <f t="shared" si="16"/>
        <v>0</v>
      </c>
      <c r="AE29" s="10">
        <f t="shared" si="17"/>
        <v>0</v>
      </c>
      <c r="AF29" s="10">
        <f t="shared" si="18"/>
        <v>0</v>
      </c>
      <c r="AG29" s="10">
        <f t="shared" si="19"/>
        <v>0</v>
      </c>
      <c r="AH29" s="10">
        <f t="shared" si="20"/>
        <v>0</v>
      </c>
      <c r="AI29" s="10">
        <f t="shared" si="21"/>
        <v>0</v>
      </c>
      <c r="AJ29" s="10">
        <f t="shared" si="22"/>
        <v>2</v>
      </c>
      <c r="AK29" s="10">
        <f t="shared" si="23"/>
        <v>0</v>
      </c>
      <c r="AL29" s="10">
        <f t="shared" si="24"/>
        <v>2</v>
      </c>
    </row>
    <row r="30" spans="1:38" ht="33.75" customHeight="1" thickBot="1" x14ac:dyDescent="0.4">
      <c r="A30" s="9" t="s">
        <v>16</v>
      </c>
      <c r="B30" s="10">
        <v>2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1</v>
      </c>
      <c r="O30" s="10">
        <v>0</v>
      </c>
      <c r="P30" s="10">
        <f t="shared" si="5"/>
        <v>3</v>
      </c>
      <c r="Q30" s="10">
        <f t="shared" si="6"/>
        <v>0</v>
      </c>
      <c r="R30" s="11">
        <f t="shared" si="7"/>
        <v>3</v>
      </c>
      <c r="U30" s="9" t="s">
        <v>16</v>
      </c>
      <c r="V30" s="10">
        <f t="shared" si="8"/>
        <v>4</v>
      </c>
      <c r="W30" s="10">
        <f t="shared" si="9"/>
        <v>0</v>
      </c>
      <c r="X30" s="10">
        <f t="shared" si="10"/>
        <v>0</v>
      </c>
      <c r="Y30" s="10">
        <f t="shared" si="11"/>
        <v>0</v>
      </c>
      <c r="Z30" s="10">
        <f t="shared" si="12"/>
        <v>0</v>
      </c>
      <c r="AA30" s="10">
        <f t="shared" si="13"/>
        <v>0</v>
      </c>
      <c r="AB30" s="10">
        <f t="shared" si="14"/>
        <v>0</v>
      </c>
      <c r="AC30" s="10">
        <f t="shared" si="15"/>
        <v>0</v>
      </c>
      <c r="AD30" s="10">
        <f t="shared" si="16"/>
        <v>0</v>
      </c>
      <c r="AE30" s="10">
        <f t="shared" si="17"/>
        <v>0</v>
      </c>
      <c r="AF30" s="10">
        <f t="shared" si="18"/>
        <v>0</v>
      </c>
      <c r="AG30" s="10">
        <f t="shared" si="19"/>
        <v>0</v>
      </c>
      <c r="AH30" s="10">
        <f t="shared" si="20"/>
        <v>1</v>
      </c>
      <c r="AI30" s="10">
        <f t="shared" si="21"/>
        <v>0</v>
      </c>
      <c r="AJ30" s="10">
        <f t="shared" si="22"/>
        <v>5</v>
      </c>
      <c r="AK30" s="10">
        <f t="shared" si="23"/>
        <v>0</v>
      </c>
      <c r="AL30" s="10">
        <f t="shared" si="24"/>
        <v>5</v>
      </c>
    </row>
    <row r="31" spans="1:38" ht="33" customHeight="1" thickBot="1" x14ac:dyDescent="0.4">
      <c r="A31" s="9" t="s">
        <v>18</v>
      </c>
      <c r="B31" s="10">
        <v>4</v>
      </c>
      <c r="C31" s="10">
        <v>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f t="shared" si="5"/>
        <v>4</v>
      </c>
      <c r="Q31" s="10">
        <f t="shared" si="6"/>
        <v>3</v>
      </c>
      <c r="R31" s="11">
        <f t="shared" si="7"/>
        <v>7</v>
      </c>
      <c r="U31" s="9" t="s">
        <v>18</v>
      </c>
      <c r="V31" s="10">
        <f t="shared" si="8"/>
        <v>4</v>
      </c>
      <c r="W31" s="10">
        <f t="shared" si="9"/>
        <v>3</v>
      </c>
      <c r="X31" s="10">
        <f t="shared" si="10"/>
        <v>0</v>
      </c>
      <c r="Y31" s="10">
        <f t="shared" si="11"/>
        <v>0</v>
      </c>
      <c r="Z31" s="10">
        <f t="shared" si="12"/>
        <v>0</v>
      </c>
      <c r="AA31" s="10">
        <f t="shared" si="13"/>
        <v>0</v>
      </c>
      <c r="AB31" s="10">
        <f t="shared" si="14"/>
        <v>0</v>
      </c>
      <c r="AC31" s="10">
        <f t="shared" si="15"/>
        <v>0</v>
      </c>
      <c r="AD31" s="10">
        <f t="shared" si="16"/>
        <v>0</v>
      </c>
      <c r="AE31" s="10">
        <f t="shared" si="17"/>
        <v>0</v>
      </c>
      <c r="AF31" s="10">
        <f t="shared" si="18"/>
        <v>0</v>
      </c>
      <c r="AG31" s="10">
        <f t="shared" si="19"/>
        <v>0</v>
      </c>
      <c r="AH31" s="10">
        <f t="shared" si="20"/>
        <v>0</v>
      </c>
      <c r="AI31" s="10">
        <f t="shared" si="21"/>
        <v>0</v>
      </c>
      <c r="AJ31" s="10">
        <f t="shared" si="22"/>
        <v>4</v>
      </c>
      <c r="AK31" s="10">
        <f t="shared" si="23"/>
        <v>3</v>
      </c>
      <c r="AL31" s="10">
        <f t="shared" si="24"/>
        <v>7</v>
      </c>
    </row>
    <row r="32" spans="1:38" ht="34.5" customHeight="1" thickBot="1" x14ac:dyDescent="0.4">
      <c r="A32" s="9" t="s">
        <v>54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f t="shared" si="5"/>
        <v>0</v>
      </c>
      <c r="Q32" s="10">
        <f t="shared" si="6"/>
        <v>0</v>
      </c>
      <c r="R32" s="11">
        <f t="shared" si="7"/>
        <v>0</v>
      </c>
      <c r="U32" s="9" t="s">
        <v>54</v>
      </c>
      <c r="V32" s="10">
        <f t="shared" si="8"/>
        <v>0</v>
      </c>
      <c r="W32" s="10">
        <f t="shared" si="9"/>
        <v>0</v>
      </c>
      <c r="X32" s="10">
        <f t="shared" si="10"/>
        <v>0</v>
      </c>
      <c r="Y32" s="10">
        <f t="shared" si="11"/>
        <v>0</v>
      </c>
      <c r="Z32" s="10">
        <f t="shared" si="12"/>
        <v>0</v>
      </c>
      <c r="AA32" s="10">
        <f t="shared" si="13"/>
        <v>0</v>
      </c>
      <c r="AB32" s="10">
        <f t="shared" si="14"/>
        <v>0</v>
      </c>
      <c r="AC32" s="10">
        <f t="shared" si="15"/>
        <v>0</v>
      </c>
      <c r="AD32" s="10">
        <f t="shared" si="16"/>
        <v>0</v>
      </c>
      <c r="AE32" s="10">
        <f t="shared" si="17"/>
        <v>0</v>
      </c>
      <c r="AF32" s="10">
        <f t="shared" si="18"/>
        <v>0</v>
      </c>
      <c r="AG32" s="10">
        <f t="shared" si="19"/>
        <v>0</v>
      </c>
      <c r="AH32" s="10">
        <f t="shared" si="20"/>
        <v>0</v>
      </c>
      <c r="AI32" s="10">
        <f t="shared" si="21"/>
        <v>0</v>
      </c>
      <c r="AJ32" s="10">
        <f t="shared" si="22"/>
        <v>0</v>
      </c>
      <c r="AK32" s="10">
        <f t="shared" si="23"/>
        <v>0</v>
      </c>
      <c r="AL32" s="10">
        <f t="shared" si="24"/>
        <v>0</v>
      </c>
    </row>
    <row r="33" spans="1:39" ht="32.25" customHeight="1" thickBot="1" x14ac:dyDescent="0.4">
      <c r="A33" s="12" t="s">
        <v>19</v>
      </c>
      <c r="B33" s="13">
        <f>SUM(B26:B32)</f>
        <v>17</v>
      </c>
      <c r="C33" s="13">
        <f t="shared" ref="C33:R33" si="25">SUM(C26:C32)</f>
        <v>3</v>
      </c>
      <c r="D33" s="13">
        <f t="shared" si="25"/>
        <v>0</v>
      </c>
      <c r="E33" s="13">
        <f t="shared" si="25"/>
        <v>0</v>
      </c>
      <c r="F33" s="13">
        <f t="shared" si="25"/>
        <v>0</v>
      </c>
      <c r="G33" s="13">
        <f t="shared" si="25"/>
        <v>1</v>
      </c>
      <c r="H33" s="13">
        <f t="shared" si="25"/>
        <v>0</v>
      </c>
      <c r="I33" s="13">
        <f t="shared" si="25"/>
        <v>0</v>
      </c>
      <c r="J33" s="13">
        <f t="shared" si="25"/>
        <v>0</v>
      </c>
      <c r="K33" s="13">
        <f t="shared" si="25"/>
        <v>0</v>
      </c>
      <c r="L33" s="13">
        <f t="shared" si="25"/>
        <v>0</v>
      </c>
      <c r="M33" s="13">
        <f t="shared" si="25"/>
        <v>1</v>
      </c>
      <c r="N33" s="13">
        <f t="shared" si="25"/>
        <v>2</v>
      </c>
      <c r="O33" s="13">
        <f t="shared" si="25"/>
        <v>0</v>
      </c>
      <c r="P33" s="13">
        <f t="shared" si="25"/>
        <v>19</v>
      </c>
      <c r="Q33" s="13">
        <f t="shared" si="25"/>
        <v>5</v>
      </c>
      <c r="R33" s="19">
        <f t="shared" si="25"/>
        <v>24</v>
      </c>
      <c r="U33" s="12" t="s">
        <v>19</v>
      </c>
      <c r="V33" s="10">
        <f t="shared" si="8"/>
        <v>43</v>
      </c>
      <c r="W33" s="10">
        <f t="shared" si="9"/>
        <v>3</v>
      </c>
      <c r="X33" s="10">
        <f t="shared" si="10"/>
        <v>0</v>
      </c>
      <c r="Y33" s="10">
        <f t="shared" si="11"/>
        <v>0</v>
      </c>
      <c r="Z33" s="10">
        <f t="shared" si="12"/>
        <v>1</v>
      </c>
      <c r="AA33" s="10">
        <f t="shared" si="13"/>
        <v>1</v>
      </c>
      <c r="AB33" s="10">
        <f t="shared" si="14"/>
        <v>0</v>
      </c>
      <c r="AC33" s="10">
        <f t="shared" si="15"/>
        <v>0</v>
      </c>
      <c r="AD33" s="10">
        <f t="shared" si="16"/>
        <v>0</v>
      </c>
      <c r="AE33" s="10">
        <f t="shared" si="17"/>
        <v>0</v>
      </c>
      <c r="AF33" s="10">
        <f t="shared" si="18"/>
        <v>1</v>
      </c>
      <c r="AG33" s="10">
        <f t="shared" si="19"/>
        <v>3</v>
      </c>
      <c r="AH33" s="10">
        <f t="shared" si="20"/>
        <v>2</v>
      </c>
      <c r="AI33" s="10">
        <f t="shared" si="21"/>
        <v>0</v>
      </c>
      <c r="AJ33" s="10">
        <f t="shared" si="22"/>
        <v>47</v>
      </c>
      <c r="AK33" s="10">
        <f t="shared" si="23"/>
        <v>7</v>
      </c>
      <c r="AL33" s="10">
        <f t="shared" si="24"/>
        <v>54</v>
      </c>
    </row>
    <row r="34" spans="1:39" ht="21.75" thickTop="1" x14ac:dyDescent="0.35"/>
    <row r="36" spans="1:39" x14ac:dyDescent="0.35">
      <c r="A36"/>
      <c r="B36" s="15"/>
      <c r="C36" s="16" t="s">
        <v>20</v>
      </c>
      <c r="D36"/>
      <c r="E36"/>
      <c r="F36"/>
      <c r="G36"/>
      <c r="H36"/>
      <c r="I36" s="17" t="s">
        <v>21</v>
      </c>
      <c r="J36" s="18"/>
      <c r="K36"/>
      <c r="L36"/>
      <c r="M36"/>
      <c r="N36"/>
      <c r="O36"/>
      <c r="P36" s="17" t="s">
        <v>22</v>
      </c>
      <c r="Q36" s="18"/>
      <c r="R36"/>
    </row>
    <row r="39" spans="1:39" ht="22.5" customHeight="1" x14ac:dyDescent="0.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39" ht="24.75" x14ac:dyDescent="0.45">
      <c r="A40" s="113" t="s">
        <v>69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</row>
    <row r="41" spans="1:39" ht="22.5" thickBot="1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39" ht="29.25" customHeight="1" thickTop="1" thickBot="1" x14ac:dyDescent="0.4">
      <c r="A42" s="114" t="s">
        <v>23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6"/>
      <c r="V42" s="104" t="s">
        <v>76</v>
      </c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6"/>
    </row>
    <row r="43" spans="1:39" ht="29.25" customHeight="1" thickTop="1" thickBot="1" x14ac:dyDescent="0.9">
      <c r="A43" s="117" t="s">
        <v>1</v>
      </c>
      <c r="B43" s="119" t="s">
        <v>2</v>
      </c>
      <c r="C43" s="120"/>
      <c r="D43" s="119" t="s">
        <v>3</v>
      </c>
      <c r="E43" s="120"/>
      <c r="F43" s="119" t="s">
        <v>4</v>
      </c>
      <c r="G43" s="120"/>
      <c r="H43" s="119" t="s">
        <v>5</v>
      </c>
      <c r="I43" s="120"/>
      <c r="J43" s="119" t="s">
        <v>6</v>
      </c>
      <c r="K43" s="120"/>
      <c r="L43" s="119" t="s">
        <v>7</v>
      </c>
      <c r="M43" s="120"/>
      <c r="N43" s="119" t="s">
        <v>8</v>
      </c>
      <c r="O43" s="120"/>
      <c r="P43" s="121" t="s">
        <v>9</v>
      </c>
      <c r="Q43" s="122"/>
      <c r="R43" s="4" t="s">
        <v>9</v>
      </c>
      <c r="V43" s="107" t="s">
        <v>57</v>
      </c>
      <c r="W43" s="126" t="s">
        <v>2</v>
      </c>
      <c r="X43" s="109"/>
      <c r="Y43" s="109" t="s">
        <v>3</v>
      </c>
      <c r="Z43" s="109"/>
      <c r="AA43" s="109" t="s">
        <v>4</v>
      </c>
      <c r="AB43" s="109"/>
      <c r="AC43" s="109" t="s">
        <v>5</v>
      </c>
      <c r="AD43" s="109"/>
      <c r="AE43" s="109" t="s">
        <v>6</v>
      </c>
      <c r="AF43" s="109"/>
      <c r="AG43" s="109" t="s">
        <v>7</v>
      </c>
      <c r="AH43" s="109"/>
      <c r="AI43" s="109" t="s">
        <v>8</v>
      </c>
      <c r="AJ43" s="109"/>
      <c r="AK43" s="110" t="s">
        <v>9</v>
      </c>
      <c r="AL43" s="110"/>
      <c r="AM43" s="111" t="s">
        <v>58</v>
      </c>
    </row>
    <row r="44" spans="1:39" ht="37.5" customHeight="1" thickTop="1" thickBot="1" x14ac:dyDescent="0.4">
      <c r="A44" s="118"/>
      <c r="B44" s="5" t="s">
        <v>11</v>
      </c>
      <c r="C44" s="5" t="s">
        <v>12</v>
      </c>
      <c r="D44" s="5" t="s">
        <v>11</v>
      </c>
      <c r="E44" s="5" t="s">
        <v>12</v>
      </c>
      <c r="F44" s="5" t="s">
        <v>11</v>
      </c>
      <c r="G44" s="5" t="s">
        <v>12</v>
      </c>
      <c r="H44" s="5" t="s">
        <v>11</v>
      </c>
      <c r="I44" s="5" t="s">
        <v>12</v>
      </c>
      <c r="J44" s="5" t="s">
        <v>11</v>
      </c>
      <c r="K44" s="5" t="s">
        <v>12</v>
      </c>
      <c r="L44" s="5" t="s">
        <v>11</v>
      </c>
      <c r="M44" s="5" t="s">
        <v>12</v>
      </c>
      <c r="N44" s="5" t="s">
        <v>11</v>
      </c>
      <c r="O44" s="5" t="s">
        <v>12</v>
      </c>
      <c r="P44" s="6" t="s">
        <v>11</v>
      </c>
      <c r="Q44" s="7" t="s">
        <v>12</v>
      </c>
      <c r="R44" s="8" t="s">
        <v>10</v>
      </c>
      <c r="V44" s="108"/>
      <c r="W44" s="53" t="s">
        <v>11</v>
      </c>
      <c r="X44" s="42" t="s">
        <v>12</v>
      </c>
      <c r="Y44" s="43" t="s">
        <v>11</v>
      </c>
      <c r="Z44" s="42" t="s">
        <v>12</v>
      </c>
      <c r="AA44" s="43" t="s">
        <v>11</v>
      </c>
      <c r="AB44" s="42" t="s">
        <v>12</v>
      </c>
      <c r="AC44" s="43" t="s">
        <v>11</v>
      </c>
      <c r="AD44" s="42" t="s">
        <v>12</v>
      </c>
      <c r="AE44" s="43" t="s">
        <v>11</v>
      </c>
      <c r="AF44" s="42" t="s">
        <v>12</v>
      </c>
      <c r="AG44" s="43" t="s">
        <v>11</v>
      </c>
      <c r="AH44" s="42" t="s">
        <v>12</v>
      </c>
      <c r="AI44" s="43" t="s">
        <v>11</v>
      </c>
      <c r="AJ44" s="42" t="s">
        <v>12</v>
      </c>
      <c r="AK44" s="44" t="s">
        <v>11</v>
      </c>
      <c r="AL44" s="45" t="s">
        <v>12</v>
      </c>
      <c r="AM44" s="112"/>
    </row>
    <row r="45" spans="1:39" ht="39" customHeight="1" thickBot="1" x14ac:dyDescent="0.4">
      <c r="A45" s="9" t="s">
        <v>13</v>
      </c>
      <c r="B45" s="10">
        <v>4</v>
      </c>
      <c r="C45" s="10">
        <v>1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3</v>
      </c>
      <c r="M45" s="10">
        <v>1</v>
      </c>
      <c r="N45" s="10">
        <v>0</v>
      </c>
      <c r="O45" s="10">
        <v>0</v>
      </c>
      <c r="P45" s="10">
        <f>B45+D45+F45+H45+J45+L45+N45</f>
        <v>7</v>
      </c>
      <c r="Q45" s="10">
        <f>C45+E45+G45+I45+K45+M45+O45</f>
        <v>2</v>
      </c>
      <c r="R45" s="11">
        <f>P45+Q45</f>
        <v>9</v>
      </c>
      <c r="V45" s="46" t="s">
        <v>44</v>
      </c>
      <c r="W45" s="47">
        <f>SUM(B7,B26,B45)</f>
        <v>12</v>
      </c>
      <c r="X45" s="47">
        <f t="shared" ref="X45:AM51" si="26">SUM(C7,C26,C45)</f>
        <v>1</v>
      </c>
      <c r="Y45" s="47">
        <f t="shared" si="26"/>
        <v>0</v>
      </c>
      <c r="Z45" s="47">
        <f t="shared" si="26"/>
        <v>0</v>
      </c>
      <c r="AA45" s="47">
        <f t="shared" si="26"/>
        <v>1</v>
      </c>
      <c r="AB45" s="47">
        <f t="shared" si="26"/>
        <v>1</v>
      </c>
      <c r="AC45" s="47">
        <f t="shared" si="26"/>
        <v>0</v>
      </c>
      <c r="AD45" s="47">
        <f t="shared" si="26"/>
        <v>0</v>
      </c>
      <c r="AE45" s="47">
        <f t="shared" si="26"/>
        <v>0</v>
      </c>
      <c r="AF45" s="47">
        <f t="shared" si="26"/>
        <v>0</v>
      </c>
      <c r="AG45" s="47">
        <f t="shared" si="26"/>
        <v>4</v>
      </c>
      <c r="AH45" s="47">
        <f t="shared" si="26"/>
        <v>4</v>
      </c>
      <c r="AI45" s="47">
        <f t="shared" si="26"/>
        <v>1</v>
      </c>
      <c r="AJ45" s="47">
        <f t="shared" si="26"/>
        <v>0</v>
      </c>
      <c r="AK45" s="47">
        <f t="shared" si="26"/>
        <v>18</v>
      </c>
      <c r="AL45" s="51">
        <f t="shared" si="26"/>
        <v>6</v>
      </c>
      <c r="AM45" s="52">
        <f t="shared" si="26"/>
        <v>24</v>
      </c>
    </row>
    <row r="46" spans="1:39" ht="30.75" customHeight="1" thickBot="1" x14ac:dyDescent="0.4">
      <c r="A46" s="9" t="s">
        <v>14</v>
      </c>
      <c r="B46" s="10">
        <v>4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f t="shared" ref="P46:P51" si="27">B46+D46+F46+H46+J46+L46+N46</f>
        <v>4</v>
      </c>
      <c r="Q46" s="10">
        <f t="shared" ref="Q46:Q51" si="28">C46+E46+G46+I46+K46+M46+O46</f>
        <v>0</v>
      </c>
      <c r="R46" s="11">
        <f t="shared" ref="R46:R51" si="29">P46+Q46</f>
        <v>4</v>
      </c>
      <c r="V46" s="46" t="s">
        <v>14</v>
      </c>
      <c r="W46" s="47">
        <f t="shared" ref="W46:W51" si="30">SUM(B8,B27,B46)</f>
        <v>22</v>
      </c>
      <c r="X46" s="47">
        <f t="shared" si="26"/>
        <v>0</v>
      </c>
      <c r="Y46" s="47">
        <f t="shared" si="26"/>
        <v>0</v>
      </c>
      <c r="Z46" s="47">
        <f t="shared" si="26"/>
        <v>0</v>
      </c>
      <c r="AA46" s="47">
        <f t="shared" si="26"/>
        <v>0</v>
      </c>
      <c r="AB46" s="47">
        <f t="shared" si="26"/>
        <v>0</v>
      </c>
      <c r="AC46" s="47">
        <f t="shared" si="26"/>
        <v>0</v>
      </c>
      <c r="AD46" s="47">
        <f t="shared" si="26"/>
        <v>0</v>
      </c>
      <c r="AE46" s="47">
        <f t="shared" si="26"/>
        <v>0</v>
      </c>
      <c r="AF46" s="47">
        <f t="shared" si="26"/>
        <v>0</v>
      </c>
      <c r="AG46" s="47">
        <f t="shared" si="26"/>
        <v>0</v>
      </c>
      <c r="AH46" s="47">
        <f t="shared" si="26"/>
        <v>0</v>
      </c>
      <c r="AI46" s="47">
        <f t="shared" si="26"/>
        <v>0</v>
      </c>
      <c r="AJ46" s="47">
        <f t="shared" si="26"/>
        <v>0</v>
      </c>
      <c r="AK46" s="47">
        <f t="shared" si="26"/>
        <v>22</v>
      </c>
      <c r="AL46" s="51">
        <f t="shared" si="26"/>
        <v>0</v>
      </c>
      <c r="AM46" s="52">
        <f t="shared" si="26"/>
        <v>22</v>
      </c>
    </row>
    <row r="47" spans="1:39" ht="28.5" customHeight="1" thickBot="1" x14ac:dyDescent="0.4">
      <c r="A47" s="9" t="s">
        <v>52</v>
      </c>
      <c r="B47" s="10">
        <v>2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f t="shared" si="27"/>
        <v>2</v>
      </c>
      <c r="Q47" s="10">
        <f t="shared" si="28"/>
        <v>0</v>
      </c>
      <c r="R47" s="11">
        <f t="shared" si="29"/>
        <v>2</v>
      </c>
      <c r="V47" s="46" t="s">
        <v>51</v>
      </c>
      <c r="W47" s="47">
        <f t="shared" si="30"/>
        <v>9</v>
      </c>
      <c r="X47" s="47">
        <f t="shared" si="26"/>
        <v>0</v>
      </c>
      <c r="Y47" s="47">
        <f t="shared" si="26"/>
        <v>0</v>
      </c>
      <c r="Z47" s="47">
        <f t="shared" si="26"/>
        <v>0</v>
      </c>
      <c r="AA47" s="47">
        <f t="shared" si="26"/>
        <v>0</v>
      </c>
      <c r="AB47" s="47">
        <f t="shared" si="26"/>
        <v>0</v>
      </c>
      <c r="AC47" s="47">
        <f t="shared" si="26"/>
        <v>0</v>
      </c>
      <c r="AD47" s="47">
        <f t="shared" si="26"/>
        <v>0</v>
      </c>
      <c r="AE47" s="47">
        <f t="shared" si="26"/>
        <v>0</v>
      </c>
      <c r="AF47" s="47">
        <f t="shared" si="26"/>
        <v>0</v>
      </c>
      <c r="AG47" s="47">
        <f t="shared" si="26"/>
        <v>0</v>
      </c>
      <c r="AH47" s="47">
        <f t="shared" si="26"/>
        <v>0</v>
      </c>
      <c r="AI47" s="47">
        <f t="shared" si="26"/>
        <v>0</v>
      </c>
      <c r="AJ47" s="47">
        <f t="shared" si="26"/>
        <v>0</v>
      </c>
      <c r="AK47" s="47">
        <f t="shared" si="26"/>
        <v>9</v>
      </c>
      <c r="AL47" s="51">
        <f t="shared" si="26"/>
        <v>0</v>
      </c>
      <c r="AM47" s="52">
        <f t="shared" si="26"/>
        <v>9</v>
      </c>
    </row>
    <row r="48" spans="1:39" ht="28.5" customHeight="1" thickBot="1" x14ac:dyDescent="0.4">
      <c r="A48" s="9" t="s">
        <v>15</v>
      </c>
      <c r="B48" s="10">
        <v>1</v>
      </c>
      <c r="C48" s="10">
        <v>1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f t="shared" si="27"/>
        <v>1</v>
      </c>
      <c r="Q48" s="10">
        <f t="shared" si="28"/>
        <v>1</v>
      </c>
      <c r="R48" s="11">
        <f t="shared" si="29"/>
        <v>2</v>
      </c>
      <c r="V48" s="46" t="s">
        <v>35</v>
      </c>
      <c r="W48" s="47">
        <f t="shared" si="30"/>
        <v>3</v>
      </c>
      <c r="X48" s="47">
        <f t="shared" si="26"/>
        <v>1</v>
      </c>
      <c r="Y48" s="47">
        <f t="shared" si="26"/>
        <v>0</v>
      </c>
      <c r="Z48" s="47">
        <f t="shared" si="26"/>
        <v>0</v>
      </c>
      <c r="AA48" s="47">
        <f t="shared" si="26"/>
        <v>0</v>
      </c>
      <c r="AB48" s="47">
        <f t="shared" si="26"/>
        <v>0</v>
      </c>
      <c r="AC48" s="47">
        <f t="shared" si="26"/>
        <v>0</v>
      </c>
      <c r="AD48" s="47">
        <f t="shared" si="26"/>
        <v>0</v>
      </c>
      <c r="AE48" s="47">
        <f t="shared" si="26"/>
        <v>0</v>
      </c>
      <c r="AF48" s="47">
        <f t="shared" si="26"/>
        <v>0</v>
      </c>
      <c r="AG48" s="47">
        <f t="shared" si="26"/>
        <v>0</v>
      </c>
      <c r="AH48" s="47">
        <f t="shared" si="26"/>
        <v>0</v>
      </c>
      <c r="AI48" s="47">
        <f t="shared" si="26"/>
        <v>0</v>
      </c>
      <c r="AJ48" s="47">
        <f t="shared" si="26"/>
        <v>0</v>
      </c>
      <c r="AK48" s="47">
        <f t="shared" si="26"/>
        <v>3</v>
      </c>
      <c r="AL48" s="51">
        <f t="shared" si="26"/>
        <v>1</v>
      </c>
      <c r="AM48" s="52">
        <f t="shared" si="26"/>
        <v>4</v>
      </c>
    </row>
    <row r="49" spans="1:39" ht="33.75" customHeight="1" thickBot="1" x14ac:dyDescent="0.4">
      <c r="A49" s="9" t="s">
        <v>16</v>
      </c>
      <c r="B49" s="10">
        <v>1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f t="shared" si="27"/>
        <v>1</v>
      </c>
      <c r="Q49" s="10">
        <f t="shared" si="28"/>
        <v>0</v>
      </c>
      <c r="R49" s="11">
        <f t="shared" si="29"/>
        <v>1</v>
      </c>
      <c r="V49" s="46" t="s">
        <v>16</v>
      </c>
      <c r="W49" s="47">
        <f t="shared" si="30"/>
        <v>5</v>
      </c>
      <c r="X49" s="47">
        <f t="shared" si="26"/>
        <v>0</v>
      </c>
      <c r="Y49" s="47">
        <f t="shared" si="26"/>
        <v>0</v>
      </c>
      <c r="Z49" s="47">
        <f t="shared" si="26"/>
        <v>0</v>
      </c>
      <c r="AA49" s="47">
        <f t="shared" si="26"/>
        <v>0</v>
      </c>
      <c r="AB49" s="47">
        <f t="shared" si="26"/>
        <v>0</v>
      </c>
      <c r="AC49" s="47">
        <f t="shared" si="26"/>
        <v>0</v>
      </c>
      <c r="AD49" s="47">
        <f t="shared" si="26"/>
        <v>0</v>
      </c>
      <c r="AE49" s="47">
        <f t="shared" si="26"/>
        <v>0</v>
      </c>
      <c r="AF49" s="47">
        <f t="shared" si="26"/>
        <v>0</v>
      </c>
      <c r="AG49" s="47">
        <f t="shared" si="26"/>
        <v>0</v>
      </c>
      <c r="AH49" s="47">
        <f t="shared" si="26"/>
        <v>0</v>
      </c>
      <c r="AI49" s="47">
        <f t="shared" si="26"/>
        <v>1</v>
      </c>
      <c r="AJ49" s="47">
        <f t="shared" si="26"/>
        <v>0</v>
      </c>
      <c r="AK49" s="47">
        <f t="shared" si="26"/>
        <v>6</v>
      </c>
      <c r="AL49" s="51">
        <f t="shared" si="26"/>
        <v>0</v>
      </c>
      <c r="AM49" s="52">
        <f t="shared" si="26"/>
        <v>6</v>
      </c>
    </row>
    <row r="50" spans="1:39" ht="33" customHeight="1" thickBot="1" x14ac:dyDescent="0.4">
      <c r="A50" s="9" t="s">
        <v>18</v>
      </c>
      <c r="B50" s="10">
        <v>4</v>
      </c>
      <c r="C50" s="10">
        <v>3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f t="shared" si="27"/>
        <v>4</v>
      </c>
      <c r="Q50" s="10">
        <f t="shared" si="28"/>
        <v>3</v>
      </c>
      <c r="R50" s="11">
        <f t="shared" si="29"/>
        <v>7</v>
      </c>
      <c r="V50" s="46" t="s">
        <v>60</v>
      </c>
      <c r="W50" s="47">
        <f>SUM(B12,B31,B50)</f>
        <v>8</v>
      </c>
      <c r="X50" s="47">
        <f t="shared" si="26"/>
        <v>6</v>
      </c>
      <c r="Y50" s="47">
        <f t="shared" si="26"/>
        <v>0</v>
      </c>
      <c r="Z50" s="47">
        <f t="shared" si="26"/>
        <v>0</v>
      </c>
      <c r="AA50" s="47">
        <f t="shared" si="26"/>
        <v>0</v>
      </c>
      <c r="AB50" s="47">
        <f t="shared" si="26"/>
        <v>0</v>
      </c>
      <c r="AC50" s="47">
        <f t="shared" si="26"/>
        <v>0</v>
      </c>
      <c r="AD50" s="47">
        <f t="shared" si="26"/>
        <v>0</v>
      </c>
      <c r="AE50" s="47">
        <f t="shared" si="26"/>
        <v>0</v>
      </c>
      <c r="AF50" s="47">
        <f t="shared" si="26"/>
        <v>0</v>
      </c>
      <c r="AG50" s="47">
        <f t="shared" si="26"/>
        <v>0</v>
      </c>
      <c r="AH50" s="47">
        <f t="shared" si="26"/>
        <v>0</v>
      </c>
      <c r="AI50" s="47">
        <f t="shared" si="26"/>
        <v>0</v>
      </c>
      <c r="AJ50" s="47">
        <f t="shared" si="26"/>
        <v>0</v>
      </c>
      <c r="AK50" s="47">
        <f t="shared" si="26"/>
        <v>8</v>
      </c>
      <c r="AL50" s="51">
        <f t="shared" si="26"/>
        <v>6</v>
      </c>
      <c r="AM50" s="52">
        <f t="shared" si="26"/>
        <v>14</v>
      </c>
    </row>
    <row r="51" spans="1:39" ht="34.5" customHeight="1" thickBot="1" x14ac:dyDescent="0.4">
      <c r="A51" s="9" t="s">
        <v>17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1</v>
      </c>
      <c r="N51" s="10">
        <v>0</v>
      </c>
      <c r="O51" s="10">
        <v>0</v>
      </c>
      <c r="P51" s="10">
        <f t="shared" si="27"/>
        <v>0</v>
      </c>
      <c r="Q51" s="10">
        <f t="shared" si="28"/>
        <v>1</v>
      </c>
      <c r="R51" s="11">
        <f t="shared" si="29"/>
        <v>1</v>
      </c>
      <c r="V51" s="48" t="s">
        <v>54</v>
      </c>
      <c r="W51" s="47">
        <f t="shared" si="30"/>
        <v>0</v>
      </c>
      <c r="X51" s="47">
        <f t="shared" si="26"/>
        <v>0</v>
      </c>
      <c r="Y51" s="47">
        <f t="shared" si="26"/>
        <v>0</v>
      </c>
      <c r="Z51" s="47">
        <f t="shared" si="26"/>
        <v>0</v>
      </c>
      <c r="AA51" s="47">
        <f t="shared" si="26"/>
        <v>0</v>
      </c>
      <c r="AB51" s="47">
        <f t="shared" si="26"/>
        <v>0</v>
      </c>
      <c r="AC51" s="47">
        <f t="shared" si="26"/>
        <v>0</v>
      </c>
      <c r="AD51" s="47">
        <f t="shared" si="26"/>
        <v>0</v>
      </c>
      <c r="AE51" s="47">
        <f t="shared" si="26"/>
        <v>0</v>
      </c>
      <c r="AF51" s="47">
        <f t="shared" si="26"/>
        <v>0</v>
      </c>
      <c r="AG51" s="47">
        <f t="shared" si="26"/>
        <v>0</v>
      </c>
      <c r="AH51" s="47">
        <f t="shared" si="26"/>
        <v>1</v>
      </c>
      <c r="AI51" s="47">
        <f t="shared" si="26"/>
        <v>0</v>
      </c>
      <c r="AJ51" s="47">
        <f t="shared" si="26"/>
        <v>0</v>
      </c>
      <c r="AK51" s="47">
        <f t="shared" si="26"/>
        <v>0</v>
      </c>
      <c r="AL51" s="51">
        <f t="shared" si="26"/>
        <v>1</v>
      </c>
      <c r="AM51" s="52">
        <f t="shared" si="26"/>
        <v>1</v>
      </c>
    </row>
    <row r="52" spans="1:39" ht="32.25" customHeight="1" thickBot="1" x14ac:dyDescent="0.4">
      <c r="A52" s="12" t="s">
        <v>19</v>
      </c>
      <c r="B52" s="13">
        <f>SUM(B45:B51)</f>
        <v>16</v>
      </c>
      <c r="C52" s="13">
        <f t="shared" ref="C52:R52" si="31">SUM(C45:C51)</f>
        <v>5</v>
      </c>
      <c r="D52" s="13">
        <f t="shared" si="31"/>
        <v>0</v>
      </c>
      <c r="E52" s="13">
        <f t="shared" si="31"/>
        <v>0</v>
      </c>
      <c r="F52" s="13">
        <f t="shared" si="31"/>
        <v>0</v>
      </c>
      <c r="G52" s="13">
        <f t="shared" si="31"/>
        <v>0</v>
      </c>
      <c r="H52" s="13">
        <f t="shared" si="31"/>
        <v>0</v>
      </c>
      <c r="I52" s="13">
        <f t="shared" si="31"/>
        <v>0</v>
      </c>
      <c r="J52" s="13">
        <f t="shared" si="31"/>
        <v>0</v>
      </c>
      <c r="K52" s="13">
        <f t="shared" si="31"/>
        <v>0</v>
      </c>
      <c r="L52" s="13">
        <f t="shared" si="31"/>
        <v>3</v>
      </c>
      <c r="M52" s="13">
        <f t="shared" si="31"/>
        <v>2</v>
      </c>
      <c r="N52" s="13">
        <f t="shared" si="31"/>
        <v>0</v>
      </c>
      <c r="O52" s="13">
        <f t="shared" si="31"/>
        <v>0</v>
      </c>
      <c r="P52" s="13">
        <f t="shared" si="31"/>
        <v>19</v>
      </c>
      <c r="Q52" s="13">
        <f t="shared" si="31"/>
        <v>7</v>
      </c>
      <c r="R52" s="19">
        <f t="shared" si="31"/>
        <v>26</v>
      </c>
      <c r="V52" s="49" t="s">
        <v>59</v>
      </c>
      <c r="W52" s="55">
        <f t="shared" ref="W52:AI52" si="32">SUM(W45,W46,W47,W48,W49,W50,W51)</f>
        <v>59</v>
      </c>
      <c r="X52" s="56">
        <f t="shared" si="32"/>
        <v>8</v>
      </c>
      <c r="Y52" s="56">
        <f t="shared" si="32"/>
        <v>0</v>
      </c>
      <c r="Z52" s="56">
        <f t="shared" si="32"/>
        <v>0</v>
      </c>
      <c r="AA52" s="56">
        <f t="shared" si="32"/>
        <v>1</v>
      </c>
      <c r="AB52" s="56">
        <f t="shared" si="32"/>
        <v>1</v>
      </c>
      <c r="AC52" s="56">
        <f t="shared" si="32"/>
        <v>0</v>
      </c>
      <c r="AD52" s="56">
        <f t="shared" si="32"/>
        <v>0</v>
      </c>
      <c r="AE52" s="56">
        <f t="shared" si="32"/>
        <v>0</v>
      </c>
      <c r="AF52" s="56">
        <f t="shared" si="32"/>
        <v>0</v>
      </c>
      <c r="AG52" s="56">
        <f t="shared" si="32"/>
        <v>4</v>
      </c>
      <c r="AH52" s="56">
        <f t="shared" si="32"/>
        <v>5</v>
      </c>
      <c r="AI52" s="56">
        <f t="shared" si="32"/>
        <v>2</v>
      </c>
      <c r="AJ52" s="57">
        <f>SUM(AJ45,AJ46,AJ47,AJ48,AJ49,AJ50,AJ51)</f>
        <v>0</v>
      </c>
      <c r="AK52" s="58">
        <f>SUM(AK45:AK51)</f>
        <v>66</v>
      </c>
      <c r="AL52" s="59">
        <f>SUM(AL45:AL51)</f>
        <v>14</v>
      </c>
      <c r="AM52" s="54">
        <f>SUM(AM45:AM51)</f>
        <v>80</v>
      </c>
    </row>
    <row r="53" spans="1:39" ht="21.75" thickTop="1" x14ac:dyDescent="0.35"/>
    <row r="55" spans="1:39" x14ac:dyDescent="0.35">
      <c r="A55"/>
      <c r="B55" s="15"/>
      <c r="C55" s="16" t="s">
        <v>20</v>
      </c>
      <c r="D55"/>
      <c r="E55"/>
      <c r="F55"/>
      <c r="G55"/>
      <c r="H55"/>
      <c r="I55" s="17" t="s">
        <v>21</v>
      </c>
      <c r="J55" s="18"/>
      <c r="K55"/>
      <c r="L55"/>
      <c r="M55"/>
      <c r="N55"/>
      <c r="O55"/>
      <c r="P55" s="17" t="s">
        <v>22</v>
      </c>
      <c r="Q55" s="18"/>
      <c r="R55"/>
    </row>
    <row r="58" spans="1:39" ht="22.5" customHeight="1" x14ac:dyDescent="0.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39" ht="24.75" x14ac:dyDescent="0.45">
      <c r="A59" s="113" t="s">
        <v>71</v>
      </c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</row>
    <row r="60" spans="1:39" ht="22.5" thickBot="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39" ht="29.25" customHeight="1" thickTop="1" thickBot="1" x14ac:dyDescent="0.4">
      <c r="A61" s="114" t="s">
        <v>23</v>
      </c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6"/>
    </row>
    <row r="62" spans="1:39" ht="29.25" customHeight="1" thickBot="1" x14ac:dyDescent="0.4">
      <c r="A62" s="117" t="s">
        <v>1</v>
      </c>
      <c r="B62" s="119" t="s">
        <v>2</v>
      </c>
      <c r="C62" s="120"/>
      <c r="D62" s="119" t="s">
        <v>3</v>
      </c>
      <c r="E62" s="120"/>
      <c r="F62" s="119" t="s">
        <v>4</v>
      </c>
      <c r="G62" s="120"/>
      <c r="H62" s="119" t="s">
        <v>5</v>
      </c>
      <c r="I62" s="120"/>
      <c r="J62" s="119" t="s">
        <v>6</v>
      </c>
      <c r="K62" s="120"/>
      <c r="L62" s="119" t="s">
        <v>7</v>
      </c>
      <c r="M62" s="120"/>
      <c r="N62" s="119" t="s">
        <v>8</v>
      </c>
      <c r="O62" s="120"/>
      <c r="P62" s="121" t="s">
        <v>9</v>
      </c>
      <c r="Q62" s="122"/>
      <c r="R62" s="4" t="s">
        <v>9</v>
      </c>
    </row>
    <row r="63" spans="1:39" ht="37.5" customHeight="1" thickBot="1" x14ac:dyDescent="0.4">
      <c r="A63" s="118"/>
      <c r="B63" s="5" t="s">
        <v>11</v>
      </c>
      <c r="C63" s="5" t="s">
        <v>12</v>
      </c>
      <c r="D63" s="5" t="s">
        <v>11</v>
      </c>
      <c r="E63" s="5" t="s">
        <v>12</v>
      </c>
      <c r="F63" s="5" t="s">
        <v>11</v>
      </c>
      <c r="G63" s="5" t="s">
        <v>12</v>
      </c>
      <c r="H63" s="5" t="s">
        <v>11</v>
      </c>
      <c r="I63" s="5" t="s">
        <v>12</v>
      </c>
      <c r="J63" s="5" t="s">
        <v>11</v>
      </c>
      <c r="K63" s="5" t="s">
        <v>12</v>
      </c>
      <c r="L63" s="5" t="s">
        <v>11</v>
      </c>
      <c r="M63" s="5" t="s">
        <v>12</v>
      </c>
      <c r="N63" s="5" t="s">
        <v>11</v>
      </c>
      <c r="O63" s="5" t="s">
        <v>12</v>
      </c>
      <c r="P63" s="6" t="s">
        <v>11</v>
      </c>
      <c r="Q63" s="7" t="s">
        <v>12</v>
      </c>
      <c r="R63" s="8" t="s">
        <v>10</v>
      </c>
    </row>
    <row r="64" spans="1:39" ht="39" customHeight="1" thickBot="1" x14ac:dyDescent="0.4">
      <c r="A64" s="9" t="s">
        <v>13</v>
      </c>
      <c r="B64" s="10">
        <v>1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f>B64+D64+F64+H64+J64+L64+N64</f>
        <v>1</v>
      </c>
      <c r="Q64" s="10">
        <f>C64+E64+G64+I64+K64+M64+O64</f>
        <v>0</v>
      </c>
      <c r="R64" s="11">
        <f>P64+Q64</f>
        <v>1</v>
      </c>
    </row>
    <row r="65" spans="1:18" ht="30.75" customHeight="1" thickBot="1" x14ac:dyDescent="0.4">
      <c r="A65" s="9" t="s">
        <v>14</v>
      </c>
      <c r="B65" s="10">
        <v>6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f t="shared" ref="P65:P70" si="33">B65+D65+F65+H65+J65+L65+N65</f>
        <v>6</v>
      </c>
      <c r="Q65" s="10">
        <f t="shared" ref="Q65:Q70" si="34">C65+E65+G65+I65+K65+M65+O65</f>
        <v>0</v>
      </c>
      <c r="R65" s="11">
        <f t="shared" ref="R65:R70" si="35">P65+Q65</f>
        <v>6</v>
      </c>
    </row>
    <row r="66" spans="1:18" ht="28.5" customHeight="1" thickBot="1" x14ac:dyDescent="0.4">
      <c r="A66" s="9" t="s">
        <v>52</v>
      </c>
      <c r="B66" s="10">
        <v>4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f t="shared" si="33"/>
        <v>4</v>
      </c>
      <c r="Q66" s="10">
        <f t="shared" si="34"/>
        <v>0</v>
      </c>
      <c r="R66" s="11">
        <f t="shared" si="35"/>
        <v>4</v>
      </c>
    </row>
    <row r="67" spans="1:18" ht="28.5" customHeight="1" thickBot="1" x14ac:dyDescent="0.4">
      <c r="A67" s="9" t="s">
        <v>15</v>
      </c>
      <c r="B67" s="10">
        <v>1</v>
      </c>
      <c r="C67" s="10">
        <v>0</v>
      </c>
      <c r="D67" s="10">
        <v>0</v>
      </c>
      <c r="E67" s="10">
        <v>1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f t="shared" si="33"/>
        <v>1</v>
      </c>
      <c r="Q67" s="10">
        <f t="shared" si="34"/>
        <v>1</v>
      </c>
      <c r="R67" s="11">
        <f t="shared" si="35"/>
        <v>2</v>
      </c>
    </row>
    <row r="68" spans="1:18" ht="33.75" customHeight="1" thickBot="1" x14ac:dyDescent="0.4">
      <c r="A68" s="9" t="s">
        <v>16</v>
      </c>
      <c r="B68" s="10">
        <v>0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1</v>
      </c>
      <c r="M68" s="10">
        <v>0</v>
      </c>
      <c r="N68" s="10">
        <v>0</v>
      </c>
      <c r="O68" s="10">
        <v>0</v>
      </c>
      <c r="P68" s="10">
        <f t="shared" si="33"/>
        <v>1</v>
      </c>
      <c r="Q68" s="10">
        <f t="shared" si="34"/>
        <v>0</v>
      </c>
      <c r="R68" s="11">
        <f t="shared" si="35"/>
        <v>1</v>
      </c>
    </row>
    <row r="69" spans="1:18" ht="33" customHeight="1" thickBot="1" x14ac:dyDescent="0.4">
      <c r="A69" s="9" t="s">
        <v>18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f t="shared" si="33"/>
        <v>0</v>
      </c>
      <c r="Q69" s="10">
        <f t="shared" si="34"/>
        <v>0</v>
      </c>
      <c r="R69" s="11">
        <f t="shared" si="35"/>
        <v>0</v>
      </c>
    </row>
    <row r="70" spans="1:18" ht="34.5" customHeight="1" thickBot="1" x14ac:dyDescent="0.4">
      <c r="A70" s="9" t="s">
        <v>55</v>
      </c>
      <c r="B70" s="10">
        <v>2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f t="shared" si="33"/>
        <v>2</v>
      </c>
      <c r="Q70" s="10">
        <f t="shared" si="34"/>
        <v>0</v>
      </c>
      <c r="R70" s="11">
        <f t="shared" si="35"/>
        <v>2</v>
      </c>
    </row>
    <row r="71" spans="1:18" ht="32.25" customHeight="1" thickBot="1" x14ac:dyDescent="0.4">
      <c r="A71" s="12" t="s">
        <v>19</v>
      </c>
      <c r="B71" s="13">
        <f>SUM(B64:B70)</f>
        <v>14</v>
      </c>
      <c r="C71" s="13">
        <f t="shared" ref="C71:R71" si="36">SUM(C64:C70)</f>
        <v>0</v>
      </c>
      <c r="D71" s="13">
        <f t="shared" si="36"/>
        <v>0</v>
      </c>
      <c r="E71" s="13">
        <f t="shared" si="36"/>
        <v>1</v>
      </c>
      <c r="F71" s="13">
        <f t="shared" si="36"/>
        <v>0</v>
      </c>
      <c r="G71" s="13">
        <f t="shared" si="36"/>
        <v>0</v>
      </c>
      <c r="H71" s="13">
        <f t="shared" si="36"/>
        <v>0</v>
      </c>
      <c r="I71" s="13">
        <f t="shared" si="36"/>
        <v>0</v>
      </c>
      <c r="J71" s="13">
        <f t="shared" si="36"/>
        <v>0</v>
      </c>
      <c r="K71" s="13">
        <f t="shared" si="36"/>
        <v>0</v>
      </c>
      <c r="L71" s="13">
        <f t="shared" si="36"/>
        <v>1</v>
      </c>
      <c r="M71" s="13">
        <f t="shared" si="36"/>
        <v>0</v>
      </c>
      <c r="N71" s="13">
        <f t="shared" si="36"/>
        <v>0</v>
      </c>
      <c r="O71" s="13">
        <f t="shared" si="36"/>
        <v>0</v>
      </c>
      <c r="P71" s="13">
        <f t="shared" si="36"/>
        <v>15</v>
      </c>
      <c r="Q71" s="13">
        <f t="shared" si="36"/>
        <v>1</v>
      </c>
      <c r="R71" s="19">
        <f t="shared" si="36"/>
        <v>16</v>
      </c>
    </row>
    <row r="72" spans="1:18" ht="21.75" thickTop="1" x14ac:dyDescent="0.35"/>
    <row r="74" spans="1:18" x14ac:dyDescent="0.35">
      <c r="A74"/>
      <c r="B74" s="15"/>
      <c r="C74" s="16" t="s">
        <v>20</v>
      </c>
      <c r="D74"/>
      <c r="E74"/>
      <c r="F74"/>
      <c r="G74"/>
      <c r="H74"/>
      <c r="I74" s="17" t="s">
        <v>21</v>
      </c>
      <c r="J74" s="18"/>
      <c r="K74"/>
      <c r="L74"/>
      <c r="M74"/>
      <c r="N74"/>
      <c r="O74"/>
      <c r="P74" s="17" t="s">
        <v>22</v>
      </c>
      <c r="Q74" s="18"/>
      <c r="R74"/>
    </row>
    <row r="77" spans="1:18" ht="22.5" customHeight="1" x14ac:dyDescent="0.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24.75" x14ac:dyDescent="0.45">
      <c r="A78" s="113" t="s">
        <v>73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</row>
    <row r="79" spans="1:18" ht="22.5" thickBot="1" x14ac:dyDescent="0.4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ht="29.25" customHeight="1" thickTop="1" thickBot="1" x14ac:dyDescent="0.4">
      <c r="A80" s="114" t="s">
        <v>23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6"/>
    </row>
    <row r="81" spans="1:18" ht="29.25" customHeight="1" thickBot="1" x14ac:dyDescent="0.4">
      <c r="A81" s="117" t="s">
        <v>1</v>
      </c>
      <c r="B81" s="119" t="s">
        <v>2</v>
      </c>
      <c r="C81" s="120"/>
      <c r="D81" s="119" t="s">
        <v>3</v>
      </c>
      <c r="E81" s="120"/>
      <c r="F81" s="119" t="s">
        <v>4</v>
      </c>
      <c r="G81" s="120"/>
      <c r="H81" s="119" t="s">
        <v>5</v>
      </c>
      <c r="I81" s="120"/>
      <c r="J81" s="119" t="s">
        <v>6</v>
      </c>
      <c r="K81" s="120"/>
      <c r="L81" s="119" t="s">
        <v>7</v>
      </c>
      <c r="M81" s="120"/>
      <c r="N81" s="119" t="s">
        <v>8</v>
      </c>
      <c r="O81" s="120"/>
      <c r="P81" s="121" t="s">
        <v>9</v>
      </c>
      <c r="Q81" s="122"/>
      <c r="R81" s="4" t="s">
        <v>9</v>
      </c>
    </row>
    <row r="82" spans="1:18" ht="37.5" customHeight="1" thickBot="1" x14ac:dyDescent="0.4">
      <c r="A82" s="118"/>
      <c r="B82" s="5" t="s">
        <v>11</v>
      </c>
      <c r="C82" s="5" t="s">
        <v>12</v>
      </c>
      <c r="D82" s="5" t="s">
        <v>11</v>
      </c>
      <c r="E82" s="5" t="s">
        <v>12</v>
      </c>
      <c r="F82" s="5" t="s">
        <v>11</v>
      </c>
      <c r="G82" s="5" t="s">
        <v>12</v>
      </c>
      <c r="H82" s="5" t="s">
        <v>11</v>
      </c>
      <c r="I82" s="5" t="s">
        <v>12</v>
      </c>
      <c r="J82" s="5" t="s">
        <v>11</v>
      </c>
      <c r="K82" s="5" t="s">
        <v>12</v>
      </c>
      <c r="L82" s="5" t="s">
        <v>11</v>
      </c>
      <c r="M82" s="5" t="s">
        <v>12</v>
      </c>
      <c r="N82" s="5" t="s">
        <v>11</v>
      </c>
      <c r="O82" s="5" t="s">
        <v>12</v>
      </c>
      <c r="P82" s="6" t="s">
        <v>11</v>
      </c>
      <c r="Q82" s="7" t="s">
        <v>12</v>
      </c>
      <c r="R82" s="8" t="s">
        <v>10</v>
      </c>
    </row>
    <row r="83" spans="1:18" ht="39" customHeight="1" thickBot="1" x14ac:dyDescent="0.4">
      <c r="A83" s="9" t="s">
        <v>13</v>
      </c>
      <c r="B83" s="10">
        <v>4</v>
      </c>
      <c r="C83" s="10">
        <v>1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2</v>
      </c>
      <c r="M83" s="10">
        <v>1</v>
      </c>
      <c r="N83" s="10">
        <v>0</v>
      </c>
      <c r="O83" s="10">
        <v>0</v>
      </c>
      <c r="P83" s="10">
        <v>0</v>
      </c>
      <c r="Q83" s="10">
        <v>0</v>
      </c>
      <c r="R83" s="11">
        <v>8</v>
      </c>
    </row>
    <row r="84" spans="1:18" ht="30.75" customHeight="1" thickBot="1" x14ac:dyDescent="0.4">
      <c r="A84" s="9" t="s">
        <v>14</v>
      </c>
      <c r="B84" s="10">
        <v>11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f t="shared" ref="P84:P89" si="37">B84+D84+F84+H84+J84+L84+N84</f>
        <v>11</v>
      </c>
      <c r="Q84" s="10">
        <f t="shared" ref="Q84:Q89" si="38">C84+E84+G84+I84+K84+M84+O84</f>
        <v>0</v>
      </c>
      <c r="R84" s="11">
        <f t="shared" ref="R84:R89" si="39">P84+Q84</f>
        <v>11</v>
      </c>
    </row>
    <row r="85" spans="1:18" ht="28.5" customHeight="1" thickBot="1" x14ac:dyDescent="0.4">
      <c r="A85" s="9" t="s">
        <v>52</v>
      </c>
      <c r="B85" s="10">
        <v>4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f t="shared" si="37"/>
        <v>4</v>
      </c>
      <c r="Q85" s="10">
        <f t="shared" si="38"/>
        <v>0</v>
      </c>
      <c r="R85" s="11">
        <f t="shared" si="39"/>
        <v>4</v>
      </c>
    </row>
    <row r="86" spans="1:18" ht="28.5" customHeight="1" thickBot="1" x14ac:dyDescent="0.4">
      <c r="A86" s="9" t="s">
        <v>15</v>
      </c>
      <c r="B86" s="10">
        <v>1</v>
      </c>
      <c r="C86" s="10">
        <v>1</v>
      </c>
      <c r="D86" s="10">
        <v>0</v>
      </c>
      <c r="E86" s="10">
        <v>0</v>
      </c>
      <c r="F86" s="10">
        <v>1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1</v>
      </c>
      <c r="M86" s="10">
        <v>0</v>
      </c>
      <c r="N86" s="10">
        <v>2</v>
      </c>
      <c r="O86" s="10">
        <v>0</v>
      </c>
      <c r="P86" s="10">
        <f t="shared" si="37"/>
        <v>5</v>
      </c>
      <c r="Q86" s="10">
        <f t="shared" si="38"/>
        <v>1</v>
      </c>
      <c r="R86" s="11">
        <f t="shared" si="39"/>
        <v>6</v>
      </c>
    </row>
    <row r="87" spans="1:18" ht="33.75" customHeight="1" thickBot="1" x14ac:dyDescent="0.4">
      <c r="A87" s="9" t="s">
        <v>16</v>
      </c>
      <c r="B87" s="10">
        <v>2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f t="shared" si="37"/>
        <v>2</v>
      </c>
      <c r="Q87" s="10">
        <f t="shared" si="38"/>
        <v>0</v>
      </c>
      <c r="R87" s="11">
        <f t="shared" si="39"/>
        <v>2</v>
      </c>
    </row>
    <row r="88" spans="1:18" ht="33" customHeight="1" thickBot="1" x14ac:dyDescent="0.4">
      <c r="A88" s="9" t="s">
        <v>18</v>
      </c>
      <c r="B88" s="10">
        <v>1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1</v>
      </c>
      <c r="M88" s="10">
        <v>0</v>
      </c>
      <c r="N88" s="10">
        <v>0</v>
      </c>
      <c r="O88" s="10">
        <v>0</v>
      </c>
      <c r="P88" s="10">
        <f t="shared" si="37"/>
        <v>2</v>
      </c>
      <c r="Q88" s="10">
        <f t="shared" si="38"/>
        <v>0</v>
      </c>
      <c r="R88" s="11">
        <f t="shared" si="39"/>
        <v>2</v>
      </c>
    </row>
    <row r="89" spans="1:18" ht="34.5" customHeight="1" thickBot="1" x14ac:dyDescent="0.4">
      <c r="A89" s="9" t="s">
        <v>54</v>
      </c>
      <c r="B89" s="10">
        <v>1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f t="shared" si="37"/>
        <v>1</v>
      </c>
      <c r="Q89" s="10">
        <f t="shared" si="38"/>
        <v>0</v>
      </c>
      <c r="R89" s="11">
        <f t="shared" si="39"/>
        <v>1</v>
      </c>
    </row>
    <row r="90" spans="1:18" ht="32.25" customHeight="1" thickBot="1" x14ac:dyDescent="0.4">
      <c r="A90" s="12" t="s">
        <v>19</v>
      </c>
      <c r="B90" s="13">
        <f>SUM(B83:B89)</f>
        <v>24</v>
      </c>
      <c r="C90" s="13">
        <f t="shared" ref="C90:R90" si="40">SUM(C83:C89)</f>
        <v>2</v>
      </c>
      <c r="D90" s="13">
        <f t="shared" si="40"/>
        <v>0</v>
      </c>
      <c r="E90" s="13">
        <f t="shared" si="40"/>
        <v>0</v>
      </c>
      <c r="F90" s="13">
        <f t="shared" si="40"/>
        <v>1</v>
      </c>
      <c r="G90" s="13">
        <f t="shared" si="40"/>
        <v>0</v>
      </c>
      <c r="H90" s="13">
        <f t="shared" si="40"/>
        <v>0</v>
      </c>
      <c r="I90" s="13">
        <f t="shared" si="40"/>
        <v>0</v>
      </c>
      <c r="J90" s="13">
        <f t="shared" si="40"/>
        <v>0</v>
      </c>
      <c r="K90" s="13">
        <f t="shared" si="40"/>
        <v>0</v>
      </c>
      <c r="L90" s="13">
        <f t="shared" si="40"/>
        <v>4</v>
      </c>
      <c r="M90" s="13">
        <f t="shared" si="40"/>
        <v>1</v>
      </c>
      <c r="N90" s="13">
        <f t="shared" si="40"/>
        <v>2</v>
      </c>
      <c r="O90" s="13">
        <f t="shared" si="40"/>
        <v>0</v>
      </c>
      <c r="P90" s="13">
        <f t="shared" si="40"/>
        <v>25</v>
      </c>
      <c r="Q90" s="13">
        <f t="shared" si="40"/>
        <v>1</v>
      </c>
      <c r="R90" s="19">
        <f t="shared" si="40"/>
        <v>34</v>
      </c>
    </row>
    <row r="91" spans="1:18" ht="21.75" thickTop="1" x14ac:dyDescent="0.35"/>
    <row r="93" spans="1:18" x14ac:dyDescent="0.35">
      <c r="A93"/>
      <c r="B93" s="15"/>
      <c r="C93" s="16" t="s">
        <v>20</v>
      </c>
      <c r="D93"/>
      <c r="E93"/>
      <c r="F93"/>
      <c r="G93"/>
      <c r="H93"/>
      <c r="I93" s="17" t="s">
        <v>21</v>
      </c>
      <c r="J93" s="18"/>
      <c r="K93"/>
      <c r="L93"/>
      <c r="M93"/>
      <c r="N93"/>
      <c r="O93"/>
      <c r="P93" s="17" t="s">
        <v>22</v>
      </c>
      <c r="Q93" s="18"/>
      <c r="R93"/>
    </row>
    <row r="96" spans="1:18" ht="22.5" customHeight="1" x14ac:dyDescent="0.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39" ht="24.75" x14ac:dyDescent="0.45">
      <c r="A97" s="113" t="s">
        <v>72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</row>
    <row r="98" spans="1:39" ht="22.5" thickBot="1" x14ac:dyDescent="0.4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39" ht="29.25" customHeight="1" thickTop="1" thickBot="1" x14ac:dyDescent="0.4">
      <c r="A99" s="114" t="s">
        <v>23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6"/>
      <c r="V99" s="104" t="s">
        <v>77</v>
      </c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6"/>
    </row>
    <row r="100" spans="1:39" ht="29.25" customHeight="1" thickTop="1" thickBot="1" x14ac:dyDescent="0.9">
      <c r="A100" s="117" t="s">
        <v>1</v>
      </c>
      <c r="B100" s="119" t="s">
        <v>2</v>
      </c>
      <c r="C100" s="120"/>
      <c r="D100" s="119" t="s">
        <v>3</v>
      </c>
      <c r="E100" s="120"/>
      <c r="F100" s="119" t="s">
        <v>4</v>
      </c>
      <c r="G100" s="120"/>
      <c r="H100" s="119" t="s">
        <v>5</v>
      </c>
      <c r="I100" s="120"/>
      <c r="J100" s="119" t="s">
        <v>6</v>
      </c>
      <c r="K100" s="120"/>
      <c r="L100" s="119" t="s">
        <v>7</v>
      </c>
      <c r="M100" s="120"/>
      <c r="N100" s="119" t="s">
        <v>8</v>
      </c>
      <c r="O100" s="120"/>
      <c r="P100" s="121" t="s">
        <v>9</v>
      </c>
      <c r="Q100" s="122"/>
      <c r="R100" s="4" t="s">
        <v>9</v>
      </c>
      <c r="V100" s="107" t="s">
        <v>57</v>
      </c>
      <c r="W100" s="126" t="s">
        <v>2</v>
      </c>
      <c r="X100" s="109"/>
      <c r="Y100" s="109" t="s">
        <v>3</v>
      </c>
      <c r="Z100" s="109"/>
      <c r="AA100" s="109" t="s">
        <v>4</v>
      </c>
      <c r="AB100" s="109"/>
      <c r="AC100" s="109" t="s">
        <v>5</v>
      </c>
      <c r="AD100" s="109"/>
      <c r="AE100" s="109" t="s">
        <v>6</v>
      </c>
      <c r="AF100" s="109"/>
      <c r="AG100" s="109" t="s">
        <v>7</v>
      </c>
      <c r="AH100" s="109"/>
      <c r="AI100" s="109" t="s">
        <v>8</v>
      </c>
      <c r="AJ100" s="109"/>
      <c r="AK100" s="110" t="s">
        <v>9</v>
      </c>
      <c r="AL100" s="110"/>
      <c r="AM100" s="111" t="s">
        <v>58</v>
      </c>
    </row>
    <row r="101" spans="1:39" ht="37.5" customHeight="1" thickTop="1" thickBot="1" x14ac:dyDescent="0.4">
      <c r="A101" s="118"/>
      <c r="B101" s="5" t="s">
        <v>11</v>
      </c>
      <c r="C101" s="5" t="s">
        <v>12</v>
      </c>
      <c r="D101" s="5" t="s">
        <v>11</v>
      </c>
      <c r="E101" s="5" t="s">
        <v>12</v>
      </c>
      <c r="F101" s="5" t="s">
        <v>11</v>
      </c>
      <c r="G101" s="5" t="s">
        <v>12</v>
      </c>
      <c r="H101" s="5" t="s">
        <v>11</v>
      </c>
      <c r="I101" s="5" t="s">
        <v>12</v>
      </c>
      <c r="J101" s="5" t="s">
        <v>11</v>
      </c>
      <c r="K101" s="5" t="s">
        <v>12</v>
      </c>
      <c r="L101" s="5" t="s">
        <v>11</v>
      </c>
      <c r="M101" s="5" t="s">
        <v>12</v>
      </c>
      <c r="N101" s="5" t="s">
        <v>11</v>
      </c>
      <c r="O101" s="5" t="s">
        <v>12</v>
      </c>
      <c r="P101" s="6" t="s">
        <v>11</v>
      </c>
      <c r="Q101" s="7" t="s">
        <v>12</v>
      </c>
      <c r="R101" s="8" t="s">
        <v>10</v>
      </c>
      <c r="V101" s="108"/>
      <c r="W101" s="53" t="s">
        <v>11</v>
      </c>
      <c r="X101" s="42" t="s">
        <v>12</v>
      </c>
      <c r="Y101" s="43" t="s">
        <v>11</v>
      </c>
      <c r="Z101" s="42" t="s">
        <v>12</v>
      </c>
      <c r="AA101" s="43" t="s">
        <v>11</v>
      </c>
      <c r="AB101" s="42" t="s">
        <v>12</v>
      </c>
      <c r="AC101" s="43" t="s">
        <v>11</v>
      </c>
      <c r="AD101" s="42" t="s">
        <v>12</v>
      </c>
      <c r="AE101" s="43" t="s">
        <v>11</v>
      </c>
      <c r="AF101" s="42" t="s">
        <v>12</v>
      </c>
      <c r="AG101" s="43" t="s">
        <v>11</v>
      </c>
      <c r="AH101" s="42" t="s">
        <v>12</v>
      </c>
      <c r="AI101" s="43" t="s">
        <v>11</v>
      </c>
      <c r="AJ101" s="42" t="s">
        <v>12</v>
      </c>
      <c r="AK101" s="44" t="s">
        <v>11</v>
      </c>
      <c r="AL101" s="45" t="s">
        <v>12</v>
      </c>
      <c r="AM101" s="112"/>
    </row>
    <row r="102" spans="1:39" ht="39" customHeight="1" thickBot="1" x14ac:dyDescent="0.4">
      <c r="A102" s="9" t="s">
        <v>13</v>
      </c>
      <c r="B102" s="10">
        <v>4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3</v>
      </c>
      <c r="M102" s="10">
        <v>0</v>
      </c>
      <c r="N102" s="10">
        <v>0</v>
      </c>
      <c r="O102" s="10">
        <v>0</v>
      </c>
      <c r="P102" s="10">
        <f>B102+D102+F102+H102+J102+L102+N102</f>
        <v>7</v>
      </c>
      <c r="Q102" s="10">
        <f>C102+E102+G102+I102+K102+M102+O102</f>
        <v>0</v>
      </c>
      <c r="R102" s="11">
        <f>P102+Q102</f>
        <v>7</v>
      </c>
      <c r="V102" s="46" t="s">
        <v>44</v>
      </c>
      <c r="W102" s="47">
        <f>SUM(B64,B83,B102)</f>
        <v>9</v>
      </c>
      <c r="X102" s="47">
        <f t="shared" ref="X102:Y102" si="41">SUM(C64,C83,C102)</f>
        <v>1</v>
      </c>
      <c r="Y102" s="47">
        <f t="shared" si="41"/>
        <v>0</v>
      </c>
      <c r="Z102" s="47">
        <f t="shared" ref="Z102:Z108" si="42">SUM(E64,E83,E102)</f>
        <v>0</v>
      </c>
      <c r="AA102" s="47">
        <f t="shared" ref="AA102:AA108" si="43">SUM(F64,F83,F102)</f>
        <v>0</v>
      </c>
      <c r="AB102" s="47">
        <f t="shared" ref="AB102:AB108" si="44">SUM(G64,G83,G102)</f>
        <v>0</v>
      </c>
      <c r="AC102" s="47">
        <f t="shared" ref="AC102:AC108" si="45">SUM(H64,H83,H102)</f>
        <v>0</v>
      </c>
      <c r="AD102" s="47">
        <f t="shared" ref="AD102:AD108" si="46">SUM(I64,I83,I102)</f>
        <v>0</v>
      </c>
      <c r="AE102" s="47">
        <f t="shared" ref="AE102:AE108" si="47">SUM(J64,J83,J102)</f>
        <v>0</v>
      </c>
      <c r="AF102" s="47">
        <f t="shared" ref="AF102:AF108" si="48">SUM(K64,K83,K102)</f>
        <v>0</v>
      </c>
      <c r="AG102" s="47">
        <f t="shared" ref="AG102:AG108" si="49">SUM(L64,L83,L102)</f>
        <v>5</v>
      </c>
      <c r="AH102" s="47">
        <f t="shared" ref="AH102:AH108" si="50">SUM(M64,M83,M102)</f>
        <v>1</v>
      </c>
      <c r="AI102" s="47">
        <f t="shared" ref="AI102:AI108" si="51">SUM(N64,N83,N102)</f>
        <v>0</v>
      </c>
      <c r="AJ102" s="47">
        <f t="shared" ref="AJ102:AJ108" si="52">SUM(O64,O83,O102)</f>
        <v>0</v>
      </c>
      <c r="AK102" s="47">
        <f t="shared" ref="AK102:AK108" si="53">SUM(P64,P83,P102)</f>
        <v>8</v>
      </c>
      <c r="AL102" s="51">
        <f t="shared" ref="AL102:AL108" si="54">SUM(Q64,Q83,Q102)</f>
        <v>0</v>
      </c>
      <c r="AM102" s="52">
        <f t="shared" ref="AM102:AM108" si="55">SUM(R64,R83,R102)</f>
        <v>16</v>
      </c>
    </row>
    <row r="103" spans="1:39" ht="30.75" customHeight="1" thickBot="1" x14ac:dyDescent="0.4">
      <c r="A103" s="9" t="s">
        <v>14</v>
      </c>
      <c r="B103" s="10">
        <v>5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f t="shared" ref="P103:P108" si="56">B103+D103+F103+H103+J103+L103+N103</f>
        <v>5</v>
      </c>
      <c r="Q103" s="10">
        <f t="shared" ref="Q103:Q108" si="57">C103+E103+G103+I103+K103+M103+O103</f>
        <v>0</v>
      </c>
      <c r="R103" s="11">
        <f t="shared" ref="R103:R108" si="58">P103+Q103</f>
        <v>5</v>
      </c>
      <c r="V103" s="46" t="s">
        <v>14</v>
      </c>
      <c r="W103" s="47">
        <f t="shared" ref="W103:W106" si="59">SUM(B65,B84,B103)</f>
        <v>22</v>
      </c>
      <c r="X103" s="47">
        <f t="shared" ref="X103:X108" si="60">SUM(C65,C84,C103)</f>
        <v>0</v>
      </c>
      <c r="Y103" s="47">
        <f t="shared" ref="Y103:Y108" si="61">SUM(D65,D84,D103)</f>
        <v>0</v>
      </c>
      <c r="Z103" s="47">
        <f t="shared" si="42"/>
        <v>0</v>
      </c>
      <c r="AA103" s="47">
        <f t="shared" si="43"/>
        <v>0</v>
      </c>
      <c r="AB103" s="47">
        <f t="shared" si="44"/>
        <v>0</v>
      </c>
      <c r="AC103" s="47">
        <f t="shared" si="45"/>
        <v>0</v>
      </c>
      <c r="AD103" s="47">
        <f t="shared" si="46"/>
        <v>0</v>
      </c>
      <c r="AE103" s="47">
        <f t="shared" si="47"/>
        <v>0</v>
      </c>
      <c r="AF103" s="47">
        <f t="shared" si="48"/>
        <v>0</v>
      </c>
      <c r="AG103" s="47">
        <f t="shared" si="49"/>
        <v>0</v>
      </c>
      <c r="AH103" s="47">
        <f t="shared" si="50"/>
        <v>0</v>
      </c>
      <c r="AI103" s="47">
        <f t="shared" si="51"/>
        <v>0</v>
      </c>
      <c r="AJ103" s="47">
        <f t="shared" si="52"/>
        <v>0</v>
      </c>
      <c r="AK103" s="47">
        <f t="shared" si="53"/>
        <v>22</v>
      </c>
      <c r="AL103" s="51">
        <f t="shared" si="54"/>
        <v>0</v>
      </c>
      <c r="AM103" s="52">
        <f t="shared" si="55"/>
        <v>22</v>
      </c>
    </row>
    <row r="104" spans="1:39" ht="28.5" customHeight="1" thickBot="1" x14ac:dyDescent="0.4">
      <c r="A104" s="9" t="s">
        <v>52</v>
      </c>
      <c r="B104" s="10">
        <v>1</v>
      </c>
      <c r="C104" s="10">
        <v>0</v>
      </c>
      <c r="D104" s="10">
        <v>1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f t="shared" si="56"/>
        <v>2</v>
      </c>
      <c r="Q104" s="10">
        <f t="shared" si="57"/>
        <v>0</v>
      </c>
      <c r="R104" s="11">
        <f t="shared" si="58"/>
        <v>2</v>
      </c>
      <c r="V104" s="46" t="s">
        <v>51</v>
      </c>
      <c r="W104" s="47">
        <f t="shared" si="59"/>
        <v>9</v>
      </c>
      <c r="X104" s="47">
        <f t="shared" si="60"/>
        <v>0</v>
      </c>
      <c r="Y104" s="47">
        <f t="shared" si="61"/>
        <v>1</v>
      </c>
      <c r="Z104" s="47">
        <f t="shared" si="42"/>
        <v>0</v>
      </c>
      <c r="AA104" s="47">
        <f t="shared" si="43"/>
        <v>0</v>
      </c>
      <c r="AB104" s="47">
        <f t="shared" si="44"/>
        <v>0</v>
      </c>
      <c r="AC104" s="47">
        <f t="shared" si="45"/>
        <v>0</v>
      </c>
      <c r="AD104" s="47">
        <f t="shared" si="46"/>
        <v>0</v>
      </c>
      <c r="AE104" s="47">
        <f t="shared" si="47"/>
        <v>0</v>
      </c>
      <c r="AF104" s="47">
        <f t="shared" si="48"/>
        <v>0</v>
      </c>
      <c r="AG104" s="47">
        <f t="shared" si="49"/>
        <v>0</v>
      </c>
      <c r="AH104" s="47">
        <f t="shared" si="50"/>
        <v>0</v>
      </c>
      <c r="AI104" s="47">
        <f t="shared" si="51"/>
        <v>0</v>
      </c>
      <c r="AJ104" s="47">
        <f t="shared" si="52"/>
        <v>0</v>
      </c>
      <c r="AK104" s="47">
        <f t="shared" si="53"/>
        <v>10</v>
      </c>
      <c r="AL104" s="51">
        <f t="shared" si="54"/>
        <v>0</v>
      </c>
      <c r="AM104" s="52">
        <f t="shared" si="55"/>
        <v>10</v>
      </c>
    </row>
    <row r="105" spans="1:39" ht="28.5" customHeight="1" thickBot="1" x14ac:dyDescent="0.4">
      <c r="A105" s="9" t="s">
        <v>15</v>
      </c>
      <c r="B105" s="10">
        <v>2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f t="shared" si="56"/>
        <v>2</v>
      </c>
      <c r="Q105" s="10">
        <f t="shared" si="57"/>
        <v>0</v>
      </c>
      <c r="R105" s="11">
        <f t="shared" si="58"/>
        <v>2</v>
      </c>
      <c r="V105" s="46" t="s">
        <v>35</v>
      </c>
      <c r="W105" s="47">
        <f t="shared" si="59"/>
        <v>4</v>
      </c>
      <c r="X105" s="47">
        <f t="shared" si="60"/>
        <v>1</v>
      </c>
      <c r="Y105" s="47">
        <f t="shared" si="61"/>
        <v>0</v>
      </c>
      <c r="Z105" s="47">
        <f t="shared" si="42"/>
        <v>1</v>
      </c>
      <c r="AA105" s="47">
        <f t="shared" si="43"/>
        <v>1</v>
      </c>
      <c r="AB105" s="47">
        <f t="shared" si="44"/>
        <v>0</v>
      </c>
      <c r="AC105" s="47">
        <f t="shared" si="45"/>
        <v>0</v>
      </c>
      <c r="AD105" s="47">
        <f t="shared" si="46"/>
        <v>0</v>
      </c>
      <c r="AE105" s="47">
        <f t="shared" si="47"/>
        <v>0</v>
      </c>
      <c r="AF105" s="47">
        <f t="shared" si="48"/>
        <v>0</v>
      </c>
      <c r="AG105" s="47">
        <f t="shared" si="49"/>
        <v>1</v>
      </c>
      <c r="AH105" s="47">
        <f t="shared" si="50"/>
        <v>0</v>
      </c>
      <c r="AI105" s="47">
        <f t="shared" si="51"/>
        <v>2</v>
      </c>
      <c r="AJ105" s="47">
        <f t="shared" si="52"/>
        <v>0</v>
      </c>
      <c r="AK105" s="47">
        <f t="shared" si="53"/>
        <v>8</v>
      </c>
      <c r="AL105" s="51">
        <f t="shared" si="54"/>
        <v>2</v>
      </c>
      <c r="AM105" s="52">
        <f t="shared" si="55"/>
        <v>10</v>
      </c>
    </row>
    <row r="106" spans="1:39" ht="33.75" customHeight="1" thickBot="1" x14ac:dyDescent="0.4">
      <c r="A106" s="9" t="s">
        <v>16</v>
      </c>
      <c r="B106" s="10">
        <v>3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f t="shared" si="56"/>
        <v>3</v>
      </c>
      <c r="Q106" s="10">
        <f t="shared" si="57"/>
        <v>0</v>
      </c>
      <c r="R106" s="11">
        <f t="shared" si="58"/>
        <v>3</v>
      </c>
      <c r="V106" s="46" t="s">
        <v>16</v>
      </c>
      <c r="W106" s="47">
        <f t="shared" si="59"/>
        <v>5</v>
      </c>
      <c r="X106" s="47">
        <f t="shared" si="60"/>
        <v>0</v>
      </c>
      <c r="Y106" s="47">
        <f t="shared" si="61"/>
        <v>0</v>
      </c>
      <c r="Z106" s="47">
        <f t="shared" si="42"/>
        <v>0</v>
      </c>
      <c r="AA106" s="47">
        <f t="shared" si="43"/>
        <v>0</v>
      </c>
      <c r="AB106" s="47">
        <f t="shared" si="44"/>
        <v>0</v>
      </c>
      <c r="AC106" s="47">
        <f t="shared" si="45"/>
        <v>0</v>
      </c>
      <c r="AD106" s="47">
        <f t="shared" si="46"/>
        <v>0</v>
      </c>
      <c r="AE106" s="47">
        <f t="shared" si="47"/>
        <v>0</v>
      </c>
      <c r="AF106" s="47">
        <f t="shared" si="48"/>
        <v>0</v>
      </c>
      <c r="AG106" s="47">
        <f t="shared" si="49"/>
        <v>1</v>
      </c>
      <c r="AH106" s="47">
        <f t="shared" si="50"/>
        <v>0</v>
      </c>
      <c r="AI106" s="47">
        <f t="shared" si="51"/>
        <v>0</v>
      </c>
      <c r="AJ106" s="47">
        <f t="shared" si="52"/>
        <v>0</v>
      </c>
      <c r="AK106" s="47">
        <f t="shared" si="53"/>
        <v>6</v>
      </c>
      <c r="AL106" s="51">
        <f t="shared" si="54"/>
        <v>0</v>
      </c>
      <c r="AM106" s="52">
        <f t="shared" si="55"/>
        <v>6</v>
      </c>
    </row>
    <row r="107" spans="1:39" ht="33" customHeight="1" thickBot="1" x14ac:dyDescent="0.4">
      <c r="A107" s="9" t="s">
        <v>18</v>
      </c>
      <c r="B107" s="10">
        <v>1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1</v>
      </c>
      <c r="M107" s="10">
        <v>1</v>
      </c>
      <c r="N107" s="10">
        <v>0</v>
      </c>
      <c r="O107" s="10">
        <v>0</v>
      </c>
      <c r="P107" s="10">
        <f t="shared" si="56"/>
        <v>2</v>
      </c>
      <c r="Q107" s="10">
        <f t="shared" si="57"/>
        <v>1</v>
      </c>
      <c r="R107" s="11">
        <f t="shared" si="58"/>
        <v>3</v>
      </c>
      <c r="V107" s="46" t="s">
        <v>60</v>
      </c>
      <c r="W107" s="47">
        <f>SUM(B69,B88,B107)</f>
        <v>2</v>
      </c>
      <c r="X107" s="47">
        <f t="shared" si="60"/>
        <v>0</v>
      </c>
      <c r="Y107" s="47">
        <f t="shared" si="61"/>
        <v>0</v>
      </c>
      <c r="Z107" s="47">
        <f t="shared" si="42"/>
        <v>0</v>
      </c>
      <c r="AA107" s="47">
        <f t="shared" si="43"/>
        <v>0</v>
      </c>
      <c r="AB107" s="47">
        <f t="shared" si="44"/>
        <v>0</v>
      </c>
      <c r="AC107" s="47">
        <f t="shared" si="45"/>
        <v>0</v>
      </c>
      <c r="AD107" s="47">
        <f t="shared" si="46"/>
        <v>0</v>
      </c>
      <c r="AE107" s="47">
        <f t="shared" si="47"/>
        <v>0</v>
      </c>
      <c r="AF107" s="47">
        <f t="shared" si="48"/>
        <v>0</v>
      </c>
      <c r="AG107" s="47">
        <f t="shared" si="49"/>
        <v>2</v>
      </c>
      <c r="AH107" s="47">
        <f t="shared" si="50"/>
        <v>1</v>
      </c>
      <c r="AI107" s="47">
        <f t="shared" si="51"/>
        <v>0</v>
      </c>
      <c r="AJ107" s="47">
        <f t="shared" si="52"/>
        <v>0</v>
      </c>
      <c r="AK107" s="47">
        <f t="shared" si="53"/>
        <v>4</v>
      </c>
      <c r="AL107" s="51">
        <f t="shared" si="54"/>
        <v>1</v>
      </c>
      <c r="AM107" s="52">
        <f t="shared" si="55"/>
        <v>5</v>
      </c>
    </row>
    <row r="108" spans="1:39" ht="34.5" customHeight="1" thickBot="1" x14ac:dyDescent="0.4">
      <c r="A108" s="9" t="s">
        <v>55</v>
      </c>
      <c r="B108" s="10">
        <v>1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f t="shared" si="56"/>
        <v>1</v>
      </c>
      <c r="Q108" s="10">
        <f t="shared" si="57"/>
        <v>0</v>
      </c>
      <c r="R108" s="11">
        <f t="shared" si="58"/>
        <v>1</v>
      </c>
      <c r="V108" s="48" t="s">
        <v>54</v>
      </c>
      <c r="W108" s="47">
        <f t="shared" ref="W108" si="62">SUM(B70,B89,B108)</f>
        <v>4</v>
      </c>
      <c r="X108" s="47">
        <f t="shared" si="60"/>
        <v>0</v>
      </c>
      <c r="Y108" s="47">
        <f t="shared" si="61"/>
        <v>0</v>
      </c>
      <c r="Z108" s="47">
        <f t="shared" si="42"/>
        <v>0</v>
      </c>
      <c r="AA108" s="47">
        <f t="shared" si="43"/>
        <v>0</v>
      </c>
      <c r="AB108" s="47">
        <f t="shared" si="44"/>
        <v>0</v>
      </c>
      <c r="AC108" s="47">
        <f t="shared" si="45"/>
        <v>0</v>
      </c>
      <c r="AD108" s="47">
        <f t="shared" si="46"/>
        <v>0</v>
      </c>
      <c r="AE108" s="47">
        <f t="shared" si="47"/>
        <v>0</v>
      </c>
      <c r="AF108" s="47">
        <f t="shared" si="48"/>
        <v>0</v>
      </c>
      <c r="AG108" s="47">
        <f t="shared" si="49"/>
        <v>0</v>
      </c>
      <c r="AH108" s="47">
        <f t="shared" si="50"/>
        <v>0</v>
      </c>
      <c r="AI108" s="47">
        <f t="shared" si="51"/>
        <v>0</v>
      </c>
      <c r="AJ108" s="47">
        <f t="shared" si="52"/>
        <v>0</v>
      </c>
      <c r="AK108" s="47">
        <f t="shared" si="53"/>
        <v>4</v>
      </c>
      <c r="AL108" s="51">
        <f t="shared" si="54"/>
        <v>0</v>
      </c>
      <c r="AM108" s="52">
        <f t="shared" si="55"/>
        <v>4</v>
      </c>
    </row>
    <row r="109" spans="1:39" ht="32.25" customHeight="1" thickBot="1" x14ac:dyDescent="0.4">
      <c r="A109" s="12" t="s">
        <v>19</v>
      </c>
      <c r="B109" s="13">
        <f>SUM(B102:B108)</f>
        <v>17</v>
      </c>
      <c r="C109" s="13">
        <f t="shared" ref="C109:R109" si="63">SUM(C102:C108)</f>
        <v>0</v>
      </c>
      <c r="D109" s="13">
        <f t="shared" si="63"/>
        <v>1</v>
      </c>
      <c r="E109" s="13">
        <f t="shared" si="63"/>
        <v>0</v>
      </c>
      <c r="F109" s="13">
        <f t="shared" si="63"/>
        <v>0</v>
      </c>
      <c r="G109" s="13">
        <f t="shared" si="63"/>
        <v>0</v>
      </c>
      <c r="H109" s="13">
        <f t="shared" si="63"/>
        <v>0</v>
      </c>
      <c r="I109" s="13">
        <f t="shared" si="63"/>
        <v>0</v>
      </c>
      <c r="J109" s="13">
        <f t="shared" si="63"/>
        <v>0</v>
      </c>
      <c r="K109" s="13">
        <f t="shared" si="63"/>
        <v>0</v>
      </c>
      <c r="L109" s="13">
        <f t="shared" si="63"/>
        <v>4</v>
      </c>
      <c r="M109" s="13">
        <f t="shared" si="63"/>
        <v>1</v>
      </c>
      <c r="N109" s="13">
        <f t="shared" si="63"/>
        <v>0</v>
      </c>
      <c r="O109" s="13">
        <f t="shared" si="63"/>
        <v>0</v>
      </c>
      <c r="P109" s="13">
        <f t="shared" si="63"/>
        <v>22</v>
      </c>
      <c r="Q109" s="13">
        <f t="shared" si="63"/>
        <v>1</v>
      </c>
      <c r="R109" s="19">
        <f t="shared" si="63"/>
        <v>23</v>
      </c>
      <c r="V109" s="49" t="s">
        <v>59</v>
      </c>
      <c r="W109" s="55">
        <f t="shared" ref="W109:AI109" si="64">SUM(W102,W103,W104,W105,W106,W107,W108)</f>
        <v>55</v>
      </c>
      <c r="X109" s="56">
        <f t="shared" si="64"/>
        <v>2</v>
      </c>
      <c r="Y109" s="56">
        <f t="shared" si="64"/>
        <v>1</v>
      </c>
      <c r="Z109" s="56">
        <f t="shared" si="64"/>
        <v>1</v>
      </c>
      <c r="AA109" s="56">
        <f t="shared" si="64"/>
        <v>1</v>
      </c>
      <c r="AB109" s="56">
        <f t="shared" si="64"/>
        <v>0</v>
      </c>
      <c r="AC109" s="56">
        <f t="shared" si="64"/>
        <v>0</v>
      </c>
      <c r="AD109" s="56">
        <f t="shared" si="64"/>
        <v>0</v>
      </c>
      <c r="AE109" s="56">
        <f t="shared" si="64"/>
        <v>0</v>
      </c>
      <c r="AF109" s="56">
        <f t="shared" si="64"/>
        <v>0</v>
      </c>
      <c r="AG109" s="56">
        <f t="shared" si="64"/>
        <v>9</v>
      </c>
      <c r="AH109" s="56">
        <f t="shared" si="64"/>
        <v>2</v>
      </c>
      <c r="AI109" s="56">
        <f t="shared" si="64"/>
        <v>2</v>
      </c>
      <c r="AJ109" s="57">
        <f>SUM(AJ102,AJ103,AJ104,AJ105,AJ106,AJ107,AJ108)</f>
        <v>0</v>
      </c>
      <c r="AK109" s="58">
        <f>SUM(AK102:AK108)</f>
        <v>62</v>
      </c>
      <c r="AL109" s="59">
        <f>SUM(AL102:AL108)</f>
        <v>3</v>
      </c>
      <c r="AM109" s="54">
        <f>SUM(AM102:AM108)</f>
        <v>73</v>
      </c>
    </row>
    <row r="110" spans="1:39" ht="21.75" thickTop="1" x14ac:dyDescent="0.35"/>
    <row r="112" spans="1:39" x14ac:dyDescent="0.35">
      <c r="A112"/>
      <c r="B112" s="15"/>
      <c r="C112" s="16" t="s">
        <v>20</v>
      </c>
      <c r="D112"/>
      <c r="E112"/>
      <c r="F112"/>
      <c r="G112"/>
      <c r="H112"/>
      <c r="I112" s="17" t="s">
        <v>21</v>
      </c>
      <c r="J112" s="18"/>
      <c r="K112"/>
      <c r="L112"/>
      <c r="M112"/>
      <c r="N112"/>
      <c r="O112"/>
      <c r="P112" s="17" t="s">
        <v>22</v>
      </c>
      <c r="Q112" s="18"/>
      <c r="R112"/>
    </row>
    <row r="115" spans="1:18" ht="22.5" customHeight="1" x14ac:dyDescent="0.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24.75" x14ac:dyDescent="0.45">
      <c r="A116" s="113" t="s">
        <v>75</v>
      </c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</row>
    <row r="117" spans="1:18" ht="22.5" thickBot="1" x14ac:dyDescent="0.4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 ht="29.25" customHeight="1" thickTop="1" thickBot="1" x14ac:dyDescent="0.4">
      <c r="A118" s="114" t="s">
        <v>23</v>
      </c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6"/>
    </row>
    <row r="119" spans="1:18" ht="29.25" customHeight="1" thickBot="1" x14ac:dyDescent="0.4">
      <c r="A119" s="117" t="s">
        <v>1</v>
      </c>
      <c r="B119" s="119" t="s">
        <v>2</v>
      </c>
      <c r="C119" s="120"/>
      <c r="D119" s="119" t="s">
        <v>3</v>
      </c>
      <c r="E119" s="120"/>
      <c r="F119" s="119" t="s">
        <v>4</v>
      </c>
      <c r="G119" s="120"/>
      <c r="H119" s="119" t="s">
        <v>5</v>
      </c>
      <c r="I119" s="120"/>
      <c r="J119" s="119" t="s">
        <v>6</v>
      </c>
      <c r="K119" s="120"/>
      <c r="L119" s="119" t="s">
        <v>7</v>
      </c>
      <c r="M119" s="120"/>
      <c r="N119" s="119" t="s">
        <v>8</v>
      </c>
      <c r="O119" s="120"/>
      <c r="P119" s="121" t="s">
        <v>9</v>
      </c>
      <c r="Q119" s="122"/>
      <c r="R119" s="4" t="s">
        <v>9</v>
      </c>
    </row>
    <row r="120" spans="1:18" ht="37.5" customHeight="1" thickBot="1" x14ac:dyDescent="0.4">
      <c r="A120" s="118"/>
      <c r="B120" s="5" t="s">
        <v>11</v>
      </c>
      <c r="C120" s="5" t="s">
        <v>12</v>
      </c>
      <c r="D120" s="5" t="s">
        <v>11</v>
      </c>
      <c r="E120" s="5" t="s">
        <v>12</v>
      </c>
      <c r="F120" s="5" t="s">
        <v>11</v>
      </c>
      <c r="G120" s="5" t="s">
        <v>12</v>
      </c>
      <c r="H120" s="5" t="s">
        <v>11</v>
      </c>
      <c r="I120" s="5" t="s">
        <v>12</v>
      </c>
      <c r="J120" s="5" t="s">
        <v>11</v>
      </c>
      <c r="K120" s="5" t="s">
        <v>12</v>
      </c>
      <c r="L120" s="5" t="s">
        <v>11</v>
      </c>
      <c r="M120" s="5" t="s">
        <v>12</v>
      </c>
      <c r="N120" s="5" t="s">
        <v>11</v>
      </c>
      <c r="O120" s="5" t="s">
        <v>12</v>
      </c>
      <c r="P120" s="6" t="s">
        <v>11</v>
      </c>
      <c r="Q120" s="7" t="s">
        <v>12</v>
      </c>
      <c r="R120" s="8" t="s">
        <v>10</v>
      </c>
    </row>
    <row r="121" spans="1:18" ht="39" customHeight="1" thickBot="1" x14ac:dyDescent="0.4">
      <c r="A121" s="9" t="s">
        <v>13</v>
      </c>
      <c r="B121" s="10">
        <f t="shared" ref="B121:B127" si="65">B7+B26+B45+B64+B83+B102</f>
        <v>21</v>
      </c>
      <c r="C121" s="10">
        <f t="shared" ref="C121:Q121" si="66">C7+C26+C45+C64+C83+C102</f>
        <v>2</v>
      </c>
      <c r="D121" s="10">
        <f t="shared" si="66"/>
        <v>0</v>
      </c>
      <c r="E121" s="10">
        <f t="shared" si="66"/>
        <v>0</v>
      </c>
      <c r="F121" s="10">
        <f t="shared" si="66"/>
        <v>1</v>
      </c>
      <c r="G121" s="10">
        <f t="shared" si="66"/>
        <v>1</v>
      </c>
      <c r="H121" s="10">
        <f t="shared" si="66"/>
        <v>0</v>
      </c>
      <c r="I121" s="10">
        <f t="shared" si="66"/>
        <v>0</v>
      </c>
      <c r="J121" s="10">
        <f t="shared" si="66"/>
        <v>0</v>
      </c>
      <c r="K121" s="10">
        <f t="shared" si="66"/>
        <v>0</v>
      </c>
      <c r="L121" s="10">
        <f t="shared" si="66"/>
        <v>9</v>
      </c>
      <c r="M121" s="10">
        <f t="shared" si="66"/>
        <v>5</v>
      </c>
      <c r="N121" s="10">
        <f t="shared" si="66"/>
        <v>1</v>
      </c>
      <c r="O121" s="10">
        <f t="shared" si="66"/>
        <v>0</v>
      </c>
      <c r="P121" s="10">
        <f t="shared" si="66"/>
        <v>26</v>
      </c>
      <c r="Q121" s="10">
        <f t="shared" si="66"/>
        <v>6</v>
      </c>
      <c r="R121" s="11">
        <f>P121+Q121</f>
        <v>32</v>
      </c>
    </row>
    <row r="122" spans="1:18" ht="30.75" customHeight="1" thickBot="1" x14ac:dyDescent="0.4">
      <c r="A122" s="9" t="s">
        <v>14</v>
      </c>
      <c r="B122" s="10">
        <f t="shared" si="65"/>
        <v>44</v>
      </c>
      <c r="C122" s="10">
        <f t="shared" ref="C122:Q122" si="67">C8+C27+C46+C65+C84+C103</f>
        <v>0</v>
      </c>
      <c r="D122" s="10">
        <f t="shared" si="67"/>
        <v>0</v>
      </c>
      <c r="E122" s="10">
        <f t="shared" si="67"/>
        <v>0</v>
      </c>
      <c r="F122" s="10">
        <f t="shared" si="67"/>
        <v>0</v>
      </c>
      <c r="G122" s="10">
        <f t="shared" si="67"/>
        <v>0</v>
      </c>
      <c r="H122" s="10">
        <f t="shared" si="67"/>
        <v>0</v>
      </c>
      <c r="I122" s="10">
        <f t="shared" si="67"/>
        <v>0</v>
      </c>
      <c r="J122" s="10">
        <f t="shared" si="67"/>
        <v>0</v>
      </c>
      <c r="K122" s="10">
        <f t="shared" si="67"/>
        <v>0</v>
      </c>
      <c r="L122" s="10">
        <f t="shared" si="67"/>
        <v>0</v>
      </c>
      <c r="M122" s="10">
        <f t="shared" si="67"/>
        <v>0</v>
      </c>
      <c r="N122" s="10">
        <f t="shared" si="67"/>
        <v>0</v>
      </c>
      <c r="O122" s="10">
        <f t="shared" si="67"/>
        <v>0</v>
      </c>
      <c r="P122" s="10">
        <f t="shared" si="67"/>
        <v>44</v>
      </c>
      <c r="Q122" s="10">
        <f t="shared" si="67"/>
        <v>0</v>
      </c>
      <c r="R122" s="11">
        <f t="shared" ref="R122:R127" si="68">P122+Q122</f>
        <v>44</v>
      </c>
    </row>
    <row r="123" spans="1:18" ht="28.5" customHeight="1" thickBot="1" x14ac:dyDescent="0.4">
      <c r="A123" s="9" t="s">
        <v>52</v>
      </c>
      <c r="B123" s="10">
        <f t="shared" si="65"/>
        <v>18</v>
      </c>
      <c r="C123" s="10">
        <f t="shared" ref="C123:Q123" si="69">C9+C28+C47+C66+C85+C104</f>
        <v>0</v>
      </c>
      <c r="D123" s="10">
        <f t="shared" si="69"/>
        <v>1</v>
      </c>
      <c r="E123" s="10">
        <f t="shared" si="69"/>
        <v>0</v>
      </c>
      <c r="F123" s="10">
        <f t="shared" si="69"/>
        <v>0</v>
      </c>
      <c r="G123" s="10">
        <f t="shared" si="69"/>
        <v>0</v>
      </c>
      <c r="H123" s="10">
        <f t="shared" si="69"/>
        <v>0</v>
      </c>
      <c r="I123" s="10">
        <f t="shared" si="69"/>
        <v>0</v>
      </c>
      <c r="J123" s="10">
        <f t="shared" si="69"/>
        <v>0</v>
      </c>
      <c r="K123" s="10">
        <f t="shared" si="69"/>
        <v>0</v>
      </c>
      <c r="L123" s="10">
        <f t="shared" si="69"/>
        <v>0</v>
      </c>
      <c r="M123" s="10">
        <f t="shared" si="69"/>
        <v>0</v>
      </c>
      <c r="N123" s="10">
        <f t="shared" si="69"/>
        <v>0</v>
      </c>
      <c r="O123" s="10">
        <f t="shared" si="69"/>
        <v>0</v>
      </c>
      <c r="P123" s="10">
        <f t="shared" si="69"/>
        <v>19</v>
      </c>
      <c r="Q123" s="10">
        <f t="shared" si="69"/>
        <v>0</v>
      </c>
      <c r="R123" s="11">
        <f t="shared" ref="R123" si="70">P123+Q123</f>
        <v>19</v>
      </c>
    </row>
    <row r="124" spans="1:18" ht="28.5" customHeight="1" thickBot="1" x14ac:dyDescent="0.4">
      <c r="A124" s="9" t="s">
        <v>15</v>
      </c>
      <c r="B124" s="10">
        <f t="shared" si="65"/>
        <v>7</v>
      </c>
      <c r="C124" s="10">
        <f t="shared" ref="C124:Q124" si="71">C10+C29+C48+C67+C86+C105</f>
        <v>2</v>
      </c>
      <c r="D124" s="10">
        <f t="shared" si="71"/>
        <v>0</v>
      </c>
      <c r="E124" s="10">
        <f t="shared" si="71"/>
        <v>1</v>
      </c>
      <c r="F124" s="10">
        <f t="shared" si="71"/>
        <v>1</v>
      </c>
      <c r="G124" s="10">
        <f t="shared" si="71"/>
        <v>0</v>
      </c>
      <c r="H124" s="10">
        <f t="shared" si="71"/>
        <v>0</v>
      </c>
      <c r="I124" s="10">
        <f t="shared" si="71"/>
        <v>0</v>
      </c>
      <c r="J124" s="10">
        <f t="shared" si="71"/>
        <v>0</v>
      </c>
      <c r="K124" s="10">
        <f t="shared" si="71"/>
        <v>0</v>
      </c>
      <c r="L124" s="10">
        <f t="shared" si="71"/>
        <v>1</v>
      </c>
      <c r="M124" s="10">
        <f t="shared" si="71"/>
        <v>0</v>
      </c>
      <c r="N124" s="10">
        <f t="shared" si="71"/>
        <v>2</v>
      </c>
      <c r="O124" s="10">
        <f t="shared" si="71"/>
        <v>0</v>
      </c>
      <c r="P124" s="10">
        <f t="shared" si="71"/>
        <v>11</v>
      </c>
      <c r="Q124" s="10">
        <f t="shared" si="71"/>
        <v>3</v>
      </c>
      <c r="R124" s="11">
        <f t="shared" si="68"/>
        <v>14</v>
      </c>
    </row>
    <row r="125" spans="1:18" ht="33.75" customHeight="1" thickBot="1" x14ac:dyDescent="0.4">
      <c r="A125" s="9" t="s">
        <v>16</v>
      </c>
      <c r="B125" s="10">
        <f t="shared" si="65"/>
        <v>10</v>
      </c>
      <c r="C125" s="10">
        <f t="shared" ref="C125:Q125" si="72">C11+C30+C49+C68+C87+C106</f>
        <v>0</v>
      </c>
      <c r="D125" s="10">
        <f t="shared" si="72"/>
        <v>0</v>
      </c>
      <c r="E125" s="10">
        <f t="shared" si="72"/>
        <v>0</v>
      </c>
      <c r="F125" s="10">
        <f t="shared" si="72"/>
        <v>0</v>
      </c>
      <c r="G125" s="10">
        <f t="shared" si="72"/>
        <v>0</v>
      </c>
      <c r="H125" s="10">
        <f t="shared" si="72"/>
        <v>0</v>
      </c>
      <c r="I125" s="10">
        <f t="shared" si="72"/>
        <v>0</v>
      </c>
      <c r="J125" s="10">
        <f t="shared" si="72"/>
        <v>0</v>
      </c>
      <c r="K125" s="10">
        <f t="shared" si="72"/>
        <v>0</v>
      </c>
      <c r="L125" s="10">
        <f t="shared" si="72"/>
        <v>1</v>
      </c>
      <c r="M125" s="10">
        <f t="shared" si="72"/>
        <v>0</v>
      </c>
      <c r="N125" s="10">
        <f t="shared" si="72"/>
        <v>1</v>
      </c>
      <c r="O125" s="10">
        <f t="shared" si="72"/>
        <v>0</v>
      </c>
      <c r="P125" s="10">
        <f t="shared" si="72"/>
        <v>12</v>
      </c>
      <c r="Q125" s="10">
        <f t="shared" si="72"/>
        <v>0</v>
      </c>
      <c r="R125" s="11">
        <f t="shared" si="68"/>
        <v>12</v>
      </c>
    </row>
    <row r="126" spans="1:18" ht="33" customHeight="1" thickBot="1" x14ac:dyDescent="0.4">
      <c r="A126" s="9" t="s">
        <v>17</v>
      </c>
      <c r="B126" s="10">
        <f t="shared" si="65"/>
        <v>10</v>
      </c>
      <c r="C126" s="10">
        <f t="shared" ref="C126:Q126" si="73">C12+C31+C50+C69+C88+C107</f>
        <v>6</v>
      </c>
      <c r="D126" s="10">
        <f t="shared" si="73"/>
        <v>0</v>
      </c>
      <c r="E126" s="10">
        <f t="shared" si="73"/>
        <v>0</v>
      </c>
      <c r="F126" s="10">
        <f t="shared" si="73"/>
        <v>0</v>
      </c>
      <c r="G126" s="10">
        <f t="shared" si="73"/>
        <v>0</v>
      </c>
      <c r="H126" s="10">
        <f t="shared" si="73"/>
        <v>0</v>
      </c>
      <c r="I126" s="10">
        <f t="shared" si="73"/>
        <v>0</v>
      </c>
      <c r="J126" s="10">
        <f t="shared" si="73"/>
        <v>0</v>
      </c>
      <c r="K126" s="10">
        <f t="shared" si="73"/>
        <v>0</v>
      </c>
      <c r="L126" s="10">
        <f t="shared" si="73"/>
        <v>2</v>
      </c>
      <c r="M126" s="10">
        <f t="shared" si="73"/>
        <v>1</v>
      </c>
      <c r="N126" s="10">
        <f t="shared" si="73"/>
        <v>0</v>
      </c>
      <c r="O126" s="10">
        <f t="shared" si="73"/>
        <v>0</v>
      </c>
      <c r="P126" s="10">
        <f t="shared" si="73"/>
        <v>12</v>
      </c>
      <c r="Q126" s="10">
        <f t="shared" si="73"/>
        <v>7</v>
      </c>
      <c r="R126" s="11">
        <f t="shared" si="68"/>
        <v>19</v>
      </c>
    </row>
    <row r="127" spans="1:18" ht="34.5" customHeight="1" thickBot="1" x14ac:dyDescent="0.4">
      <c r="A127" s="9" t="s">
        <v>18</v>
      </c>
      <c r="B127" s="10">
        <f t="shared" si="65"/>
        <v>4</v>
      </c>
      <c r="C127" s="10">
        <f t="shared" ref="C127:Q127" si="74">C13+C32+C51+C70+C89+C108</f>
        <v>0</v>
      </c>
      <c r="D127" s="10">
        <f t="shared" si="74"/>
        <v>0</v>
      </c>
      <c r="E127" s="10">
        <f t="shared" si="74"/>
        <v>0</v>
      </c>
      <c r="F127" s="10">
        <f t="shared" si="74"/>
        <v>0</v>
      </c>
      <c r="G127" s="10">
        <f t="shared" si="74"/>
        <v>0</v>
      </c>
      <c r="H127" s="10">
        <f t="shared" si="74"/>
        <v>0</v>
      </c>
      <c r="I127" s="10">
        <f t="shared" si="74"/>
        <v>0</v>
      </c>
      <c r="J127" s="10">
        <f t="shared" si="74"/>
        <v>0</v>
      </c>
      <c r="K127" s="10">
        <f t="shared" si="74"/>
        <v>0</v>
      </c>
      <c r="L127" s="10">
        <f t="shared" si="74"/>
        <v>0</v>
      </c>
      <c r="M127" s="10">
        <f t="shared" si="74"/>
        <v>1</v>
      </c>
      <c r="N127" s="10">
        <f t="shared" si="74"/>
        <v>0</v>
      </c>
      <c r="O127" s="10">
        <f t="shared" si="74"/>
        <v>0</v>
      </c>
      <c r="P127" s="10">
        <f t="shared" si="74"/>
        <v>4</v>
      </c>
      <c r="Q127" s="10">
        <f t="shared" si="74"/>
        <v>1</v>
      </c>
      <c r="R127" s="11">
        <f t="shared" si="68"/>
        <v>5</v>
      </c>
    </row>
    <row r="128" spans="1:18" ht="32.25" customHeight="1" thickBot="1" x14ac:dyDescent="0.4">
      <c r="A128" s="12" t="s">
        <v>19</v>
      </c>
      <c r="B128" s="13">
        <f>SUM(B121:B127)</f>
        <v>114</v>
      </c>
      <c r="C128" s="13">
        <f t="shared" ref="C128:R128" si="75">SUM(C121:C127)</f>
        <v>10</v>
      </c>
      <c r="D128" s="13">
        <f t="shared" si="75"/>
        <v>1</v>
      </c>
      <c r="E128" s="13">
        <f t="shared" si="75"/>
        <v>1</v>
      </c>
      <c r="F128" s="13">
        <f t="shared" si="75"/>
        <v>2</v>
      </c>
      <c r="G128" s="13">
        <f t="shared" si="75"/>
        <v>1</v>
      </c>
      <c r="H128" s="13">
        <f t="shared" si="75"/>
        <v>0</v>
      </c>
      <c r="I128" s="13">
        <f t="shared" si="75"/>
        <v>0</v>
      </c>
      <c r="J128" s="13">
        <f t="shared" si="75"/>
        <v>0</v>
      </c>
      <c r="K128" s="13">
        <f t="shared" si="75"/>
        <v>0</v>
      </c>
      <c r="L128" s="13">
        <f t="shared" si="75"/>
        <v>13</v>
      </c>
      <c r="M128" s="13">
        <f t="shared" si="75"/>
        <v>7</v>
      </c>
      <c r="N128" s="13">
        <f t="shared" si="75"/>
        <v>4</v>
      </c>
      <c r="O128" s="13">
        <f t="shared" si="75"/>
        <v>0</v>
      </c>
      <c r="P128" s="13">
        <f t="shared" si="75"/>
        <v>128</v>
      </c>
      <c r="Q128" s="13">
        <f t="shared" si="75"/>
        <v>17</v>
      </c>
      <c r="R128" s="19">
        <f t="shared" si="75"/>
        <v>145</v>
      </c>
    </row>
    <row r="129" spans="1:18" ht="21.75" thickTop="1" x14ac:dyDescent="0.35"/>
    <row r="131" spans="1:18" x14ac:dyDescent="0.35">
      <c r="A131"/>
      <c r="B131" s="15"/>
      <c r="C131" s="16" t="s">
        <v>20</v>
      </c>
      <c r="D131"/>
      <c r="E131"/>
      <c r="F131"/>
      <c r="G131"/>
      <c r="H131"/>
      <c r="I131" s="17" t="s">
        <v>21</v>
      </c>
      <c r="J131" s="18"/>
      <c r="K131"/>
      <c r="L131"/>
      <c r="M131"/>
      <c r="N131"/>
      <c r="O131"/>
      <c r="P131" s="17" t="s">
        <v>22</v>
      </c>
      <c r="Q131" s="18"/>
      <c r="R131"/>
    </row>
    <row r="134" spans="1:18" ht="22.5" customHeight="1" x14ac:dyDescent="0.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24.75" x14ac:dyDescent="0.45">
      <c r="A135" s="113" t="s">
        <v>78</v>
      </c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</row>
    <row r="136" spans="1:18" ht="22.5" thickBot="1" x14ac:dyDescent="0.4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 ht="29.25" customHeight="1" thickTop="1" thickBot="1" x14ac:dyDescent="0.4">
      <c r="A137" s="114" t="s">
        <v>23</v>
      </c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6"/>
    </row>
    <row r="138" spans="1:18" ht="29.25" customHeight="1" thickBot="1" x14ac:dyDescent="0.4">
      <c r="A138" s="117" t="s">
        <v>1</v>
      </c>
      <c r="B138" s="119" t="s">
        <v>2</v>
      </c>
      <c r="C138" s="120"/>
      <c r="D138" s="119" t="s">
        <v>3</v>
      </c>
      <c r="E138" s="120"/>
      <c r="F138" s="119" t="s">
        <v>4</v>
      </c>
      <c r="G138" s="120"/>
      <c r="H138" s="119" t="s">
        <v>5</v>
      </c>
      <c r="I138" s="120"/>
      <c r="J138" s="119" t="s">
        <v>6</v>
      </c>
      <c r="K138" s="120"/>
      <c r="L138" s="119" t="s">
        <v>7</v>
      </c>
      <c r="M138" s="120"/>
      <c r="N138" s="119" t="s">
        <v>8</v>
      </c>
      <c r="O138" s="120"/>
      <c r="P138" s="121" t="s">
        <v>9</v>
      </c>
      <c r="Q138" s="122"/>
      <c r="R138" s="4" t="s">
        <v>9</v>
      </c>
    </row>
    <row r="139" spans="1:18" ht="37.5" customHeight="1" thickBot="1" x14ac:dyDescent="0.4">
      <c r="A139" s="118"/>
      <c r="B139" s="5" t="s">
        <v>11</v>
      </c>
      <c r="C139" s="5" t="s">
        <v>12</v>
      </c>
      <c r="D139" s="5" t="s">
        <v>11</v>
      </c>
      <c r="E139" s="5" t="s">
        <v>12</v>
      </c>
      <c r="F139" s="5" t="s">
        <v>11</v>
      </c>
      <c r="G139" s="5" t="s">
        <v>12</v>
      </c>
      <c r="H139" s="5" t="s">
        <v>11</v>
      </c>
      <c r="I139" s="5" t="s">
        <v>12</v>
      </c>
      <c r="J139" s="5" t="s">
        <v>11</v>
      </c>
      <c r="K139" s="5" t="s">
        <v>12</v>
      </c>
      <c r="L139" s="5" t="s">
        <v>11</v>
      </c>
      <c r="M139" s="5" t="s">
        <v>12</v>
      </c>
      <c r="N139" s="5" t="s">
        <v>11</v>
      </c>
      <c r="O139" s="5" t="s">
        <v>12</v>
      </c>
      <c r="P139" s="6" t="s">
        <v>11</v>
      </c>
      <c r="Q139" s="7" t="s">
        <v>12</v>
      </c>
      <c r="R139" s="8" t="s">
        <v>10</v>
      </c>
    </row>
    <row r="140" spans="1:18" ht="39" customHeight="1" thickBot="1" x14ac:dyDescent="0.4">
      <c r="A140" s="9" t="s">
        <v>13</v>
      </c>
      <c r="B140" s="10">
        <v>1</v>
      </c>
      <c r="C140" s="10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2</v>
      </c>
      <c r="M140" s="10">
        <v>1</v>
      </c>
      <c r="N140" s="10">
        <v>0</v>
      </c>
      <c r="O140" s="10">
        <v>0</v>
      </c>
      <c r="P140" s="10">
        <f>B140+D140+F140+H140+J140+L140+N140</f>
        <v>3</v>
      </c>
      <c r="Q140" s="10">
        <f>C140+E140+G140+I140+K140+M140+O140</f>
        <v>1</v>
      </c>
      <c r="R140" s="11">
        <f>P140+Q140</f>
        <v>4</v>
      </c>
    </row>
    <row r="141" spans="1:18" ht="30.75" customHeight="1" thickBot="1" x14ac:dyDescent="0.4">
      <c r="A141" s="9" t="s">
        <v>14</v>
      </c>
      <c r="B141" s="10">
        <v>5</v>
      </c>
      <c r="C141" s="10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f t="shared" ref="P141:P146" si="76">B141+D141+F141+H141+J141+L141+N141</f>
        <v>5</v>
      </c>
      <c r="Q141" s="10">
        <f t="shared" ref="Q141:Q146" si="77">C141+E141+G141+I141+K141+M141+O141</f>
        <v>0</v>
      </c>
      <c r="R141" s="11">
        <f t="shared" ref="R141:R146" si="78">P141+Q141</f>
        <v>5</v>
      </c>
    </row>
    <row r="142" spans="1:18" ht="28.5" customHeight="1" thickBot="1" x14ac:dyDescent="0.4">
      <c r="A142" s="9" t="s">
        <v>52</v>
      </c>
      <c r="B142" s="10">
        <v>1</v>
      </c>
      <c r="C142" s="10">
        <v>0</v>
      </c>
      <c r="D142" s="10">
        <v>0</v>
      </c>
      <c r="E142" s="10">
        <v>0</v>
      </c>
      <c r="F142" s="10">
        <v>0</v>
      </c>
      <c r="G142" s="10">
        <v>0</v>
      </c>
      <c r="H142" s="10">
        <v>1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f t="shared" si="76"/>
        <v>2</v>
      </c>
      <c r="Q142" s="10">
        <f t="shared" si="77"/>
        <v>0</v>
      </c>
      <c r="R142" s="11">
        <f t="shared" si="78"/>
        <v>2</v>
      </c>
    </row>
    <row r="143" spans="1:18" ht="28.5" customHeight="1" thickBot="1" x14ac:dyDescent="0.4">
      <c r="A143" s="9" t="s">
        <v>15</v>
      </c>
      <c r="B143" s="10">
        <v>2</v>
      </c>
      <c r="C143" s="10">
        <v>0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f t="shared" si="76"/>
        <v>2</v>
      </c>
      <c r="Q143" s="10">
        <f t="shared" si="77"/>
        <v>0</v>
      </c>
      <c r="R143" s="11">
        <f t="shared" si="78"/>
        <v>2</v>
      </c>
    </row>
    <row r="144" spans="1:18" ht="33.75" customHeight="1" thickBot="1" x14ac:dyDescent="0.4">
      <c r="A144" s="9" t="s">
        <v>16</v>
      </c>
      <c r="B144" s="10">
        <v>5</v>
      </c>
      <c r="C144" s="10">
        <v>0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1</v>
      </c>
      <c r="M144" s="10">
        <v>0</v>
      </c>
      <c r="N144" s="10">
        <v>0</v>
      </c>
      <c r="O144" s="10">
        <v>0</v>
      </c>
      <c r="P144" s="10">
        <f t="shared" si="76"/>
        <v>6</v>
      </c>
      <c r="Q144" s="10">
        <f t="shared" si="77"/>
        <v>0</v>
      </c>
      <c r="R144" s="11">
        <f t="shared" si="78"/>
        <v>6</v>
      </c>
    </row>
    <row r="145" spans="1:18" ht="33" customHeight="1" thickBot="1" x14ac:dyDescent="0.4">
      <c r="A145" s="9" t="s">
        <v>18</v>
      </c>
      <c r="B145" s="10">
        <v>3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1</v>
      </c>
      <c r="P145" s="10">
        <f t="shared" si="76"/>
        <v>3</v>
      </c>
      <c r="Q145" s="10">
        <f t="shared" si="77"/>
        <v>1</v>
      </c>
      <c r="R145" s="11">
        <f t="shared" si="78"/>
        <v>4</v>
      </c>
    </row>
    <row r="146" spans="1:18" ht="34.5" customHeight="1" thickBot="1" x14ac:dyDescent="0.4">
      <c r="A146" s="9" t="s">
        <v>55</v>
      </c>
      <c r="B146" s="10">
        <v>1</v>
      </c>
      <c r="C146" s="10">
        <v>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f t="shared" si="76"/>
        <v>1</v>
      </c>
      <c r="Q146" s="10">
        <f t="shared" si="77"/>
        <v>0</v>
      </c>
      <c r="R146" s="11">
        <f t="shared" si="78"/>
        <v>1</v>
      </c>
    </row>
    <row r="147" spans="1:18" ht="32.25" customHeight="1" thickBot="1" x14ac:dyDescent="0.4">
      <c r="A147" s="12" t="s">
        <v>19</v>
      </c>
      <c r="B147" s="13">
        <f>SUM(B140:B146)</f>
        <v>18</v>
      </c>
      <c r="C147" s="13">
        <f t="shared" ref="C147:R147" si="79">SUM(C140:C146)</f>
        <v>0</v>
      </c>
      <c r="D147" s="13">
        <f t="shared" si="79"/>
        <v>0</v>
      </c>
      <c r="E147" s="13">
        <f t="shared" si="79"/>
        <v>0</v>
      </c>
      <c r="F147" s="13">
        <f t="shared" si="79"/>
        <v>0</v>
      </c>
      <c r="G147" s="13">
        <f t="shared" si="79"/>
        <v>0</v>
      </c>
      <c r="H147" s="13">
        <f t="shared" si="79"/>
        <v>1</v>
      </c>
      <c r="I147" s="13">
        <f t="shared" si="79"/>
        <v>0</v>
      </c>
      <c r="J147" s="13">
        <f t="shared" si="79"/>
        <v>0</v>
      </c>
      <c r="K147" s="13">
        <f t="shared" si="79"/>
        <v>0</v>
      </c>
      <c r="L147" s="13">
        <f t="shared" si="79"/>
        <v>3</v>
      </c>
      <c r="M147" s="13">
        <f t="shared" si="79"/>
        <v>1</v>
      </c>
      <c r="N147" s="13">
        <f t="shared" si="79"/>
        <v>0</v>
      </c>
      <c r="O147" s="13">
        <f t="shared" si="79"/>
        <v>1</v>
      </c>
      <c r="P147" s="13">
        <f t="shared" si="79"/>
        <v>22</v>
      </c>
      <c r="Q147" s="13">
        <f t="shared" si="79"/>
        <v>2</v>
      </c>
      <c r="R147" s="19">
        <f t="shared" si="79"/>
        <v>24</v>
      </c>
    </row>
    <row r="148" spans="1:18" ht="21.75" thickTop="1" x14ac:dyDescent="0.35"/>
    <row r="150" spans="1:18" x14ac:dyDescent="0.35">
      <c r="A150"/>
      <c r="B150" s="15"/>
      <c r="C150" s="16" t="s">
        <v>20</v>
      </c>
      <c r="D150"/>
      <c r="E150"/>
      <c r="F150"/>
      <c r="G150"/>
      <c r="H150"/>
      <c r="I150" s="17" t="s">
        <v>21</v>
      </c>
      <c r="J150" s="18"/>
      <c r="K150"/>
      <c r="L150"/>
      <c r="M150"/>
      <c r="N150"/>
      <c r="O150"/>
      <c r="P150" s="17" t="s">
        <v>22</v>
      </c>
      <c r="Q150" s="18"/>
      <c r="R150"/>
    </row>
    <row r="153" spans="1:18" ht="22.5" customHeight="1" x14ac:dyDescent="0.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24.75" x14ac:dyDescent="0.45">
      <c r="A154" s="113" t="s">
        <v>79</v>
      </c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</row>
    <row r="155" spans="1:18" ht="22.5" thickBot="1" x14ac:dyDescent="0.4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 ht="29.25" customHeight="1" thickTop="1" thickBot="1" x14ac:dyDescent="0.4">
      <c r="A156" s="114" t="s">
        <v>23</v>
      </c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6"/>
    </row>
    <row r="157" spans="1:18" ht="29.25" customHeight="1" thickBot="1" x14ac:dyDescent="0.4">
      <c r="A157" s="117" t="s">
        <v>1</v>
      </c>
      <c r="B157" s="119" t="s">
        <v>2</v>
      </c>
      <c r="C157" s="120"/>
      <c r="D157" s="119" t="s">
        <v>3</v>
      </c>
      <c r="E157" s="120"/>
      <c r="F157" s="119" t="s">
        <v>4</v>
      </c>
      <c r="G157" s="120"/>
      <c r="H157" s="119" t="s">
        <v>5</v>
      </c>
      <c r="I157" s="120"/>
      <c r="J157" s="119" t="s">
        <v>6</v>
      </c>
      <c r="K157" s="120"/>
      <c r="L157" s="119" t="s">
        <v>7</v>
      </c>
      <c r="M157" s="120"/>
      <c r="N157" s="119" t="s">
        <v>8</v>
      </c>
      <c r="O157" s="120"/>
      <c r="P157" s="121" t="s">
        <v>9</v>
      </c>
      <c r="Q157" s="122"/>
      <c r="R157" s="4" t="s">
        <v>9</v>
      </c>
    </row>
    <row r="158" spans="1:18" ht="37.5" customHeight="1" thickBot="1" x14ac:dyDescent="0.4">
      <c r="A158" s="118"/>
      <c r="B158" s="5" t="s">
        <v>11</v>
      </c>
      <c r="C158" s="5" t="s">
        <v>12</v>
      </c>
      <c r="D158" s="5" t="s">
        <v>11</v>
      </c>
      <c r="E158" s="5" t="s">
        <v>12</v>
      </c>
      <c r="F158" s="5" t="s">
        <v>11</v>
      </c>
      <c r="G158" s="5" t="s">
        <v>12</v>
      </c>
      <c r="H158" s="5" t="s">
        <v>11</v>
      </c>
      <c r="I158" s="5" t="s">
        <v>12</v>
      </c>
      <c r="J158" s="5" t="s">
        <v>11</v>
      </c>
      <c r="K158" s="5" t="s">
        <v>12</v>
      </c>
      <c r="L158" s="5" t="s">
        <v>11</v>
      </c>
      <c r="M158" s="5" t="s">
        <v>12</v>
      </c>
      <c r="N158" s="5" t="s">
        <v>11</v>
      </c>
      <c r="O158" s="5" t="s">
        <v>12</v>
      </c>
      <c r="P158" s="6" t="s">
        <v>11</v>
      </c>
      <c r="Q158" s="7" t="s">
        <v>12</v>
      </c>
      <c r="R158" s="8" t="s">
        <v>10</v>
      </c>
    </row>
    <row r="159" spans="1:18" ht="39" customHeight="1" thickBot="1" x14ac:dyDescent="0.4">
      <c r="A159" s="9" t="s">
        <v>13</v>
      </c>
      <c r="B159" s="10">
        <v>0</v>
      </c>
      <c r="C159" s="10">
        <v>3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2</v>
      </c>
      <c r="M159" s="10">
        <v>1</v>
      </c>
      <c r="N159" s="10">
        <v>1</v>
      </c>
      <c r="O159" s="10">
        <v>0</v>
      </c>
      <c r="P159" s="10">
        <f>B159+D159+F159+H159+J159+L159+N159</f>
        <v>3</v>
      </c>
      <c r="Q159" s="10">
        <f>C159+E159+G159+I159+K159+M159+O159</f>
        <v>4</v>
      </c>
      <c r="R159" s="11">
        <f>P159+Q159</f>
        <v>7</v>
      </c>
    </row>
    <row r="160" spans="1:18" ht="30.75" customHeight="1" thickBot="1" x14ac:dyDescent="0.4">
      <c r="A160" s="9" t="s">
        <v>14</v>
      </c>
      <c r="B160" s="10">
        <v>9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f t="shared" ref="P160:P165" si="80">B160+D160+F160+H160+J160+L160+N160</f>
        <v>9</v>
      </c>
      <c r="Q160" s="10">
        <f t="shared" ref="Q160:Q165" si="81">C160+E160+G160+I160+K160+M160+O160</f>
        <v>0</v>
      </c>
      <c r="R160" s="11">
        <f t="shared" ref="R160:R165" si="82">P160+Q160</f>
        <v>9</v>
      </c>
    </row>
    <row r="161" spans="1:61" ht="28.5" customHeight="1" thickBot="1" x14ac:dyDescent="0.4">
      <c r="A161" s="9" t="s">
        <v>52</v>
      </c>
      <c r="B161" s="10">
        <v>1</v>
      </c>
      <c r="C161" s="10">
        <v>0</v>
      </c>
      <c r="D161" s="10">
        <v>1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f t="shared" si="80"/>
        <v>2</v>
      </c>
      <c r="Q161" s="10">
        <f t="shared" si="81"/>
        <v>0</v>
      </c>
      <c r="R161" s="11">
        <f t="shared" si="82"/>
        <v>2</v>
      </c>
    </row>
    <row r="162" spans="1:61" ht="28.5" customHeight="1" thickBot="1" x14ac:dyDescent="0.4">
      <c r="A162" s="9" t="s">
        <v>15</v>
      </c>
      <c r="B162" s="10">
        <v>0</v>
      </c>
      <c r="C162" s="10">
        <v>0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f t="shared" si="80"/>
        <v>0</v>
      </c>
      <c r="Q162" s="10">
        <f t="shared" si="81"/>
        <v>0</v>
      </c>
      <c r="R162" s="11">
        <f t="shared" si="82"/>
        <v>0</v>
      </c>
    </row>
    <row r="163" spans="1:61" ht="33.75" customHeight="1" thickBot="1" x14ac:dyDescent="0.4">
      <c r="A163" s="9" t="s">
        <v>16</v>
      </c>
      <c r="B163" s="10">
        <v>1</v>
      </c>
      <c r="C163" s="10">
        <v>0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f t="shared" si="80"/>
        <v>1</v>
      </c>
      <c r="Q163" s="10">
        <f t="shared" si="81"/>
        <v>0</v>
      </c>
      <c r="R163" s="11">
        <f t="shared" si="82"/>
        <v>1</v>
      </c>
    </row>
    <row r="164" spans="1:61" ht="33" customHeight="1" thickBot="1" x14ac:dyDescent="0.4">
      <c r="A164" s="9" t="s">
        <v>18</v>
      </c>
      <c r="B164" s="10">
        <v>0</v>
      </c>
      <c r="C164" s="10">
        <v>0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f t="shared" si="80"/>
        <v>0</v>
      </c>
      <c r="Q164" s="10">
        <f t="shared" si="81"/>
        <v>0</v>
      </c>
      <c r="R164" s="11">
        <f t="shared" si="82"/>
        <v>0</v>
      </c>
    </row>
    <row r="165" spans="1:61" ht="34.5" customHeight="1" thickBot="1" x14ac:dyDescent="0.4">
      <c r="A165" s="9" t="s">
        <v>55</v>
      </c>
      <c r="B165" s="10">
        <v>0</v>
      </c>
      <c r="C165" s="10">
        <v>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f t="shared" si="80"/>
        <v>0</v>
      </c>
      <c r="Q165" s="10">
        <f t="shared" si="81"/>
        <v>0</v>
      </c>
      <c r="R165" s="11">
        <f t="shared" si="82"/>
        <v>0</v>
      </c>
    </row>
    <row r="166" spans="1:61" ht="32.25" customHeight="1" thickBot="1" x14ac:dyDescent="0.4">
      <c r="A166" s="12" t="s">
        <v>19</v>
      </c>
      <c r="B166" s="13">
        <f>SUM(B159:B165)</f>
        <v>11</v>
      </c>
      <c r="C166" s="13">
        <f t="shared" ref="C166:R166" si="83">SUM(C159:C165)</f>
        <v>3</v>
      </c>
      <c r="D166" s="13">
        <f t="shared" si="83"/>
        <v>1</v>
      </c>
      <c r="E166" s="13">
        <f t="shared" si="83"/>
        <v>0</v>
      </c>
      <c r="F166" s="13">
        <f t="shared" si="83"/>
        <v>0</v>
      </c>
      <c r="G166" s="13">
        <f t="shared" si="83"/>
        <v>0</v>
      </c>
      <c r="H166" s="13">
        <f t="shared" si="83"/>
        <v>0</v>
      </c>
      <c r="I166" s="13">
        <f t="shared" si="83"/>
        <v>0</v>
      </c>
      <c r="J166" s="13">
        <f t="shared" si="83"/>
        <v>0</v>
      </c>
      <c r="K166" s="13">
        <f t="shared" si="83"/>
        <v>0</v>
      </c>
      <c r="L166" s="13">
        <f t="shared" si="83"/>
        <v>2</v>
      </c>
      <c r="M166" s="13">
        <f t="shared" si="83"/>
        <v>1</v>
      </c>
      <c r="N166" s="13">
        <f t="shared" si="83"/>
        <v>1</v>
      </c>
      <c r="O166" s="13">
        <f t="shared" si="83"/>
        <v>0</v>
      </c>
      <c r="P166" s="13">
        <f t="shared" si="83"/>
        <v>15</v>
      </c>
      <c r="Q166" s="13">
        <f t="shared" si="83"/>
        <v>4</v>
      </c>
      <c r="R166" s="19">
        <f t="shared" si="83"/>
        <v>19</v>
      </c>
    </row>
    <row r="167" spans="1:61" ht="21.75" thickTop="1" x14ac:dyDescent="0.35"/>
    <row r="169" spans="1:61" x14ac:dyDescent="0.35">
      <c r="A169"/>
      <c r="B169" s="15"/>
      <c r="C169" s="16" t="s">
        <v>20</v>
      </c>
      <c r="D169"/>
      <c r="E169"/>
      <c r="F169"/>
      <c r="G169"/>
      <c r="H169"/>
      <c r="I169" s="17" t="s">
        <v>21</v>
      </c>
      <c r="J169" s="18"/>
      <c r="K169"/>
      <c r="L169"/>
      <c r="M169"/>
      <c r="N169"/>
      <c r="O169"/>
      <c r="P169" s="17" t="s">
        <v>22</v>
      </c>
      <c r="Q169" s="18"/>
      <c r="R169"/>
    </row>
    <row r="172" spans="1:61" ht="22.5" customHeight="1" x14ac:dyDescent="0.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61" ht="24.75" x14ac:dyDescent="0.45">
      <c r="A173" s="113" t="s">
        <v>80</v>
      </c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</row>
    <row r="174" spans="1:61" ht="22.5" thickBot="1" x14ac:dyDescent="0.4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61" ht="29.25" customHeight="1" thickTop="1" thickBot="1" x14ac:dyDescent="0.4">
      <c r="A175" s="114" t="s">
        <v>23</v>
      </c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6"/>
      <c r="V175" s="104" t="s">
        <v>81</v>
      </c>
      <c r="W175" s="105"/>
      <c r="X175" s="105"/>
      <c r="Y175" s="105"/>
      <c r="Z175" s="105"/>
      <c r="AA175" s="105"/>
      <c r="AB175" s="105"/>
      <c r="AC175" s="105"/>
      <c r="AD175" s="105"/>
      <c r="AE175" s="105"/>
      <c r="AF175" s="105"/>
      <c r="AG175" s="105"/>
      <c r="AH175" s="105"/>
      <c r="AI175" s="105"/>
      <c r="AJ175" s="105"/>
      <c r="AK175" s="105"/>
      <c r="AL175" s="105"/>
      <c r="AM175" s="106"/>
      <c r="AR175" s="104" t="s">
        <v>81</v>
      </c>
      <c r="AS175" s="105"/>
      <c r="AT175" s="105"/>
      <c r="AU175" s="105"/>
      <c r="AV175" s="105"/>
      <c r="AW175" s="105"/>
      <c r="AX175" s="105"/>
      <c r="AY175" s="105"/>
      <c r="AZ175" s="105"/>
      <c r="BA175" s="105"/>
      <c r="BB175" s="105"/>
      <c r="BC175" s="105"/>
      <c r="BD175" s="105"/>
      <c r="BE175" s="105"/>
      <c r="BF175" s="105"/>
      <c r="BG175" s="105"/>
      <c r="BH175" s="105"/>
      <c r="BI175" s="106"/>
    </row>
    <row r="176" spans="1:61" ht="29.25" customHeight="1" thickTop="1" thickBot="1" x14ac:dyDescent="0.9">
      <c r="A176" s="117" t="s">
        <v>1</v>
      </c>
      <c r="B176" s="119" t="s">
        <v>2</v>
      </c>
      <c r="C176" s="120"/>
      <c r="D176" s="119" t="s">
        <v>3</v>
      </c>
      <c r="E176" s="120"/>
      <c r="F176" s="119" t="s">
        <v>4</v>
      </c>
      <c r="G176" s="120"/>
      <c r="H176" s="119" t="s">
        <v>5</v>
      </c>
      <c r="I176" s="120"/>
      <c r="J176" s="119" t="s">
        <v>6</v>
      </c>
      <c r="K176" s="120"/>
      <c r="L176" s="119" t="s">
        <v>7</v>
      </c>
      <c r="M176" s="120"/>
      <c r="N176" s="119" t="s">
        <v>8</v>
      </c>
      <c r="O176" s="120"/>
      <c r="P176" s="121" t="s">
        <v>9</v>
      </c>
      <c r="Q176" s="122"/>
      <c r="R176" s="4" t="s">
        <v>9</v>
      </c>
      <c r="V176" s="107" t="s">
        <v>57</v>
      </c>
      <c r="W176" s="126" t="s">
        <v>2</v>
      </c>
      <c r="X176" s="109"/>
      <c r="Y176" s="109" t="s">
        <v>3</v>
      </c>
      <c r="Z176" s="109"/>
      <c r="AA176" s="109" t="s">
        <v>4</v>
      </c>
      <c r="AB176" s="109"/>
      <c r="AC176" s="109" t="s">
        <v>5</v>
      </c>
      <c r="AD176" s="109"/>
      <c r="AE176" s="109" t="s">
        <v>6</v>
      </c>
      <c r="AF176" s="109"/>
      <c r="AG176" s="109" t="s">
        <v>7</v>
      </c>
      <c r="AH176" s="109"/>
      <c r="AI176" s="109" t="s">
        <v>8</v>
      </c>
      <c r="AJ176" s="109"/>
      <c r="AK176" s="110" t="s">
        <v>9</v>
      </c>
      <c r="AL176" s="110"/>
      <c r="AM176" s="111" t="s">
        <v>58</v>
      </c>
      <c r="AR176" s="107" t="s">
        <v>57</v>
      </c>
      <c r="AS176" s="126" t="s">
        <v>2</v>
      </c>
      <c r="AT176" s="109"/>
      <c r="AU176" s="109" t="s">
        <v>3</v>
      </c>
      <c r="AV176" s="109"/>
      <c r="AW176" s="109" t="s">
        <v>4</v>
      </c>
      <c r="AX176" s="109"/>
      <c r="AY176" s="109" t="s">
        <v>5</v>
      </c>
      <c r="AZ176" s="109"/>
      <c r="BA176" s="109" t="s">
        <v>6</v>
      </c>
      <c r="BB176" s="109"/>
      <c r="BC176" s="109" t="s">
        <v>7</v>
      </c>
      <c r="BD176" s="109"/>
      <c r="BE176" s="109" t="s">
        <v>8</v>
      </c>
      <c r="BF176" s="109"/>
      <c r="BG176" s="110" t="s">
        <v>9</v>
      </c>
      <c r="BH176" s="110"/>
      <c r="BI176" s="111" t="s">
        <v>58</v>
      </c>
    </row>
    <row r="177" spans="1:61" ht="37.5" customHeight="1" thickTop="1" thickBot="1" x14ac:dyDescent="0.4">
      <c r="A177" s="118"/>
      <c r="B177" s="5" t="s">
        <v>11</v>
      </c>
      <c r="C177" s="5" t="s">
        <v>12</v>
      </c>
      <c r="D177" s="5" t="s">
        <v>11</v>
      </c>
      <c r="E177" s="5" t="s">
        <v>12</v>
      </c>
      <c r="F177" s="5" t="s">
        <v>11</v>
      </c>
      <c r="G177" s="5" t="s">
        <v>12</v>
      </c>
      <c r="H177" s="5" t="s">
        <v>11</v>
      </c>
      <c r="I177" s="5" t="s">
        <v>12</v>
      </c>
      <c r="J177" s="5" t="s">
        <v>11</v>
      </c>
      <c r="K177" s="5" t="s">
        <v>12</v>
      </c>
      <c r="L177" s="5" t="s">
        <v>11</v>
      </c>
      <c r="M177" s="5" t="s">
        <v>12</v>
      </c>
      <c r="N177" s="5" t="s">
        <v>11</v>
      </c>
      <c r="O177" s="5" t="s">
        <v>12</v>
      </c>
      <c r="P177" s="6" t="s">
        <v>11</v>
      </c>
      <c r="Q177" s="7" t="s">
        <v>12</v>
      </c>
      <c r="R177" s="8" t="s">
        <v>10</v>
      </c>
      <c r="V177" s="108"/>
      <c r="W177" s="53" t="s">
        <v>11</v>
      </c>
      <c r="X177" s="42" t="s">
        <v>12</v>
      </c>
      <c r="Y177" s="43" t="s">
        <v>11</v>
      </c>
      <c r="Z177" s="42" t="s">
        <v>12</v>
      </c>
      <c r="AA177" s="43" t="s">
        <v>11</v>
      </c>
      <c r="AB177" s="42" t="s">
        <v>12</v>
      </c>
      <c r="AC177" s="43" t="s">
        <v>11</v>
      </c>
      <c r="AD177" s="42" t="s">
        <v>12</v>
      </c>
      <c r="AE177" s="43" t="s">
        <v>11</v>
      </c>
      <c r="AF177" s="42" t="s">
        <v>12</v>
      </c>
      <c r="AG177" s="43" t="s">
        <v>11</v>
      </c>
      <c r="AH177" s="42" t="s">
        <v>12</v>
      </c>
      <c r="AI177" s="43" t="s">
        <v>11</v>
      </c>
      <c r="AJ177" s="42" t="s">
        <v>12</v>
      </c>
      <c r="AK177" s="44" t="s">
        <v>11</v>
      </c>
      <c r="AL177" s="45" t="s">
        <v>12</v>
      </c>
      <c r="AM177" s="112"/>
      <c r="AR177" s="108"/>
      <c r="AS177" s="53" t="s">
        <v>11</v>
      </c>
      <c r="AT177" s="42" t="s">
        <v>12</v>
      </c>
      <c r="AU177" s="43" t="s">
        <v>11</v>
      </c>
      <c r="AV177" s="42" t="s">
        <v>12</v>
      </c>
      <c r="AW177" s="43" t="s">
        <v>11</v>
      </c>
      <c r="AX177" s="42" t="s">
        <v>12</v>
      </c>
      <c r="AY177" s="43" t="s">
        <v>11</v>
      </c>
      <c r="AZ177" s="42" t="s">
        <v>12</v>
      </c>
      <c r="BA177" s="43" t="s">
        <v>11</v>
      </c>
      <c r="BB177" s="42" t="s">
        <v>12</v>
      </c>
      <c r="BC177" s="43" t="s">
        <v>11</v>
      </c>
      <c r="BD177" s="42" t="s">
        <v>12</v>
      </c>
      <c r="BE177" s="43" t="s">
        <v>11</v>
      </c>
      <c r="BF177" s="42" t="s">
        <v>12</v>
      </c>
      <c r="BG177" s="44" t="s">
        <v>11</v>
      </c>
      <c r="BH177" s="45" t="s">
        <v>12</v>
      </c>
      <c r="BI177" s="112"/>
    </row>
    <row r="178" spans="1:61" ht="39" customHeight="1" thickBot="1" x14ac:dyDescent="0.4">
      <c r="A178" s="9" t="s">
        <v>13</v>
      </c>
      <c r="B178" s="10">
        <v>0</v>
      </c>
      <c r="C178" s="10">
        <v>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f>B178+D178+F178+H178+J178+L178+N178</f>
        <v>0</v>
      </c>
      <c r="Q178" s="10">
        <f>C178+E178+G178+I178+K178+M178+O178</f>
        <v>0</v>
      </c>
      <c r="R178" s="11">
        <f>P178+Q178</f>
        <v>0</v>
      </c>
      <c r="V178" s="46" t="s">
        <v>44</v>
      </c>
      <c r="W178" s="47">
        <f>SUM(B140,B159,B178)</f>
        <v>1</v>
      </c>
      <c r="X178" s="47">
        <f t="shared" ref="X178:AM178" si="84">SUM(C140,C159,C178)</f>
        <v>3</v>
      </c>
      <c r="Y178" s="47">
        <f t="shared" si="84"/>
        <v>0</v>
      </c>
      <c r="Z178" s="47">
        <f t="shared" si="84"/>
        <v>0</v>
      </c>
      <c r="AA178" s="47">
        <f t="shared" si="84"/>
        <v>0</v>
      </c>
      <c r="AB178" s="47">
        <f t="shared" si="84"/>
        <v>0</v>
      </c>
      <c r="AC178" s="47">
        <f t="shared" si="84"/>
        <v>0</v>
      </c>
      <c r="AD178" s="47">
        <f t="shared" si="84"/>
        <v>0</v>
      </c>
      <c r="AE178" s="47">
        <f t="shared" si="84"/>
        <v>0</v>
      </c>
      <c r="AF178" s="47">
        <f t="shared" si="84"/>
        <v>0</v>
      </c>
      <c r="AG178" s="47">
        <f t="shared" si="84"/>
        <v>4</v>
      </c>
      <c r="AH178" s="47">
        <f t="shared" si="84"/>
        <v>2</v>
      </c>
      <c r="AI178" s="47">
        <f t="shared" si="84"/>
        <v>1</v>
      </c>
      <c r="AJ178" s="47">
        <f t="shared" si="84"/>
        <v>0</v>
      </c>
      <c r="AK178" s="47">
        <f t="shared" si="84"/>
        <v>6</v>
      </c>
      <c r="AL178" s="47">
        <f t="shared" si="84"/>
        <v>5</v>
      </c>
      <c r="AM178" s="47">
        <f t="shared" si="84"/>
        <v>11</v>
      </c>
      <c r="AR178" s="46" t="s">
        <v>44</v>
      </c>
      <c r="AS178" s="47">
        <f>SUM(W45,W102,W178)</f>
        <v>22</v>
      </c>
      <c r="AT178" s="47">
        <f t="shared" ref="AT178:BI178" si="85">SUM(X45,X102,X178)</f>
        <v>5</v>
      </c>
      <c r="AU178" s="47">
        <f t="shared" si="85"/>
        <v>0</v>
      </c>
      <c r="AV178" s="47">
        <f t="shared" si="85"/>
        <v>0</v>
      </c>
      <c r="AW178" s="47">
        <f t="shared" si="85"/>
        <v>1</v>
      </c>
      <c r="AX178" s="47">
        <f t="shared" si="85"/>
        <v>1</v>
      </c>
      <c r="AY178" s="47">
        <f t="shared" si="85"/>
        <v>0</v>
      </c>
      <c r="AZ178" s="47">
        <f t="shared" si="85"/>
        <v>0</v>
      </c>
      <c r="BA178" s="47">
        <f t="shared" si="85"/>
        <v>0</v>
      </c>
      <c r="BB178" s="47">
        <f t="shared" si="85"/>
        <v>0</v>
      </c>
      <c r="BC178" s="47">
        <f t="shared" si="85"/>
        <v>13</v>
      </c>
      <c r="BD178" s="47">
        <f t="shared" si="85"/>
        <v>7</v>
      </c>
      <c r="BE178" s="47">
        <f t="shared" si="85"/>
        <v>2</v>
      </c>
      <c r="BF178" s="47">
        <f t="shared" si="85"/>
        <v>0</v>
      </c>
      <c r="BG178" s="47">
        <f t="shared" si="85"/>
        <v>32</v>
      </c>
      <c r="BH178" s="47">
        <f t="shared" si="85"/>
        <v>11</v>
      </c>
      <c r="BI178" s="47">
        <f t="shared" si="85"/>
        <v>51</v>
      </c>
    </row>
    <row r="179" spans="1:61" ht="30.75" customHeight="1" thickBot="1" x14ac:dyDescent="0.4">
      <c r="A179" s="9" t="s">
        <v>14</v>
      </c>
      <c r="B179" s="10">
        <v>10</v>
      </c>
      <c r="C179" s="10">
        <v>0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f t="shared" ref="P179:P184" si="86">B179+D179+F179+H179+J179+L179+N179</f>
        <v>10</v>
      </c>
      <c r="Q179" s="10">
        <f t="shared" ref="Q179:Q184" si="87">C179+E179+G179+I179+K179+M179+O179</f>
        <v>0</v>
      </c>
      <c r="R179" s="11">
        <f t="shared" ref="R179:R184" si="88">P179+Q179</f>
        <v>10</v>
      </c>
      <c r="V179" s="46" t="s">
        <v>14</v>
      </c>
      <c r="W179" s="47">
        <f>SUM(B141,B160,B179)</f>
        <v>24</v>
      </c>
      <c r="X179" s="47">
        <f t="shared" ref="X179:X185" si="89">SUM(C141,C160,C179)</f>
        <v>0</v>
      </c>
      <c r="Y179" s="47">
        <f t="shared" ref="Y179:Y185" si="90">SUM(D141,D160,D179)</f>
        <v>0</v>
      </c>
      <c r="Z179" s="47">
        <f t="shared" ref="Z179:Z185" si="91">SUM(E141,E160,E179)</f>
        <v>0</v>
      </c>
      <c r="AA179" s="47">
        <f t="shared" ref="AA179:AA185" si="92">SUM(F141,F160,F179)</f>
        <v>0</v>
      </c>
      <c r="AB179" s="47">
        <f t="shared" ref="AB179:AB185" si="93">SUM(G141,G160,G179)</f>
        <v>0</v>
      </c>
      <c r="AC179" s="47">
        <f t="shared" ref="AC179:AC185" si="94">SUM(H141,H160,H179)</f>
        <v>0</v>
      </c>
      <c r="AD179" s="47">
        <f t="shared" ref="AD179:AD185" si="95">SUM(I141,I160,I179)</f>
        <v>0</v>
      </c>
      <c r="AE179" s="47">
        <f t="shared" ref="AE179:AE185" si="96">SUM(J141,J160,J179)</f>
        <v>0</v>
      </c>
      <c r="AF179" s="47">
        <f t="shared" ref="AF179:AF185" si="97">SUM(K141,K160,K179)</f>
        <v>0</v>
      </c>
      <c r="AG179" s="47">
        <f t="shared" ref="AG179:AG185" si="98">SUM(L141,L160,L179)</f>
        <v>0</v>
      </c>
      <c r="AH179" s="47">
        <f t="shared" ref="AH179:AH185" si="99">SUM(M141,M160,M179)</f>
        <v>0</v>
      </c>
      <c r="AI179" s="47">
        <f t="shared" ref="AI179:AI185" si="100">SUM(N141,N160,N179)</f>
        <v>0</v>
      </c>
      <c r="AJ179" s="47">
        <f t="shared" ref="AJ179:AJ185" si="101">SUM(O141,O160,O179)</f>
        <v>0</v>
      </c>
      <c r="AK179" s="47">
        <f t="shared" ref="AK179:AK185" si="102">SUM(P141,P160,P179)</f>
        <v>24</v>
      </c>
      <c r="AL179" s="47">
        <f t="shared" ref="AL179:AL185" si="103">SUM(Q141,Q160,Q179)</f>
        <v>0</v>
      </c>
      <c r="AM179" s="47">
        <f t="shared" ref="AM179:AM185" si="104">SUM(R141,R160,R179)</f>
        <v>24</v>
      </c>
      <c r="AR179" s="46" t="s">
        <v>14</v>
      </c>
      <c r="AS179" s="47">
        <f t="shared" ref="AS179:AS185" si="105">SUM(W46,W103,W179)</f>
        <v>68</v>
      </c>
      <c r="AT179" s="47">
        <f t="shared" ref="AT179:AT185" si="106">SUM(X46,X103,X179)</f>
        <v>0</v>
      </c>
      <c r="AU179" s="47">
        <f t="shared" ref="AU179:AU185" si="107">SUM(Y46,Y103,Y179)</f>
        <v>0</v>
      </c>
      <c r="AV179" s="47">
        <f t="shared" ref="AV179:AV185" si="108">SUM(Z46,Z103,Z179)</f>
        <v>0</v>
      </c>
      <c r="AW179" s="47">
        <f t="shared" ref="AW179:AW185" si="109">SUM(AA46,AA103,AA179)</f>
        <v>0</v>
      </c>
      <c r="AX179" s="47">
        <f t="shared" ref="AX179:AX185" si="110">SUM(AB46,AB103,AB179)</f>
        <v>0</v>
      </c>
      <c r="AY179" s="47">
        <f t="shared" ref="AY179:AY185" si="111">SUM(AC46,AC103,AC179)</f>
        <v>0</v>
      </c>
      <c r="AZ179" s="47">
        <f t="shared" ref="AZ179:AZ185" si="112">SUM(AD46,AD103,AD179)</f>
        <v>0</v>
      </c>
      <c r="BA179" s="47">
        <f t="shared" ref="BA179:BA185" si="113">SUM(AE46,AE103,AE179)</f>
        <v>0</v>
      </c>
      <c r="BB179" s="47">
        <f t="shared" ref="BB179:BB185" si="114">SUM(AF46,AF103,AF179)</f>
        <v>0</v>
      </c>
      <c r="BC179" s="47">
        <f t="shared" ref="BC179:BC185" si="115">SUM(AG46,AG103,AG179)</f>
        <v>0</v>
      </c>
      <c r="BD179" s="47">
        <f t="shared" ref="BD179:BD185" si="116">SUM(AH46,AH103,AH179)</f>
        <v>0</v>
      </c>
      <c r="BE179" s="47">
        <f t="shared" ref="BE179:BE185" si="117">SUM(AI46,AI103,AI179)</f>
        <v>0</v>
      </c>
      <c r="BF179" s="47">
        <f t="shared" ref="BF179:BF185" si="118">SUM(AJ46,AJ103,AJ179)</f>
        <v>0</v>
      </c>
      <c r="BG179" s="47">
        <f t="shared" ref="BG179:BG185" si="119">SUM(AK46,AK103,AK179)</f>
        <v>68</v>
      </c>
      <c r="BH179" s="47">
        <f t="shared" ref="BH179:BH185" si="120">SUM(AL46,AL103,AL179)</f>
        <v>0</v>
      </c>
      <c r="BI179" s="47">
        <f t="shared" ref="BI179:BI185" si="121">SUM(AM46,AM103,AM179)</f>
        <v>68</v>
      </c>
    </row>
    <row r="180" spans="1:61" ht="28.5" customHeight="1" thickBot="1" x14ac:dyDescent="0.4">
      <c r="A180" s="9" t="s">
        <v>52</v>
      </c>
      <c r="B180" s="10">
        <v>1</v>
      </c>
      <c r="C180" s="10">
        <v>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f t="shared" si="86"/>
        <v>1</v>
      </c>
      <c r="Q180" s="10">
        <f t="shared" si="87"/>
        <v>0</v>
      </c>
      <c r="R180" s="11">
        <f t="shared" si="88"/>
        <v>1</v>
      </c>
      <c r="V180" s="46" t="s">
        <v>51</v>
      </c>
      <c r="W180" s="47">
        <f t="shared" ref="W180:W185" si="122">SUM(B142,B161,B180)</f>
        <v>3</v>
      </c>
      <c r="X180" s="47">
        <f t="shared" si="89"/>
        <v>0</v>
      </c>
      <c r="Y180" s="47">
        <f t="shared" si="90"/>
        <v>1</v>
      </c>
      <c r="Z180" s="47">
        <f t="shared" si="91"/>
        <v>0</v>
      </c>
      <c r="AA180" s="47">
        <f t="shared" si="92"/>
        <v>0</v>
      </c>
      <c r="AB180" s="47">
        <f t="shared" si="93"/>
        <v>0</v>
      </c>
      <c r="AC180" s="47">
        <f t="shared" si="94"/>
        <v>1</v>
      </c>
      <c r="AD180" s="47">
        <f t="shared" si="95"/>
        <v>0</v>
      </c>
      <c r="AE180" s="47">
        <f t="shared" si="96"/>
        <v>0</v>
      </c>
      <c r="AF180" s="47">
        <f t="shared" si="97"/>
        <v>0</v>
      </c>
      <c r="AG180" s="47">
        <f t="shared" si="98"/>
        <v>0</v>
      </c>
      <c r="AH180" s="47">
        <f t="shared" si="99"/>
        <v>0</v>
      </c>
      <c r="AI180" s="47">
        <f t="shared" si="100"/>
        <v>0</v>
      </c>
      <c r="AJ180" s="47">
        <f t="shared" si="101"/>
        <v>0</v>
      </c>
      <c r="AK180" s="47">
        <f t="shared" si="102"/>
        <v>5</v>
      </c>
      <c r="AL180" s="47">
        <f t="shared" si="103"/>
        <v>0</v>
      </c>
      <c r="AM180" s="47">
        <f t="shared" si="104"/>
        <v>5</v>
      </c>
      <c r="AR180" s="46" t="s">
        <v>51</v>
      </c>
      <c r="AS180" s="47">
        <f t="shared" si="105"/>
        <v>21</v>
      </c>
      <c r="AT180" s="47">
        <f t="shared" si="106"/>
        <v>0</v>
      </c>
      <c r="AU180" s="47">
        <f t="shared" si="107"/>
        <v>2</v>
      </c>
      <c r="AV180" s="47">
        <f t="shared" si="108"/>
        <v>0</v>
      </c>
      <c r="AW180" s="47">
        <f t="shared" si="109"/>
        <v>0</v>
      </c>
      <c r="AX180" s="47">
        <f t="shared" si="110"/>
        <v>0</v>
      </c>
      <c r="AY180" s="47">
        <f t="shared" si="111"/>
        <v>1</v>
      </c>
      <c r="AZ180" s="47">
        <f t="shared" si="112"/>
        <v>0</v>
      </c>
      <c r="BA180" s="47">
        <f t="shared" si="113"/>
        <v>0</v>
      </c>
      <c r="BB180" s="47">
        <f t="shared" si="114"/>
        <v>0</v>
      </c>
      <c r="BC180" s="47">
        <f t="shared" si="115"/>
        <v>0</v>
      </c>
      <c r="BD180" s="47">
        <f t="shared" si="116"/>
        <v>0</v>
      </c>
      <c r="BE180" s="47">
        <f t="shared" si="117"/>
        <v>0</v>
      </c>
      <c r="BF180" s="47">
        <f t="shared" si="118"/>
        <v>0</v>
      </c>
      <c r="BG180" s="47">
        <f t="shared" si="119"/>
        <v>24</v>
      </c>
      <c r="BH180" s="47">
        <f t="shared" si="120"/>
        <v>0</v>
      </c>
      <c r="BI180" s="47">
        <f t="shared" si="121"/>
        <v>24</v>
      </c>
    </row>
    <row r="181" spans="1:61" ht="28.5" customHeight="1" thickBot="1" x14ac:dyDescent="0.4">
      <c r="A181" s="9" t="s">
        <v>15</v>
      </c>
      <c r="B181" s="10">
        <v>1</v>
      </c>
      <c r="C181" s="10">
        <v>0</v>
      </c>
      <c r="D181" s="10">
        <v>0</v>
      </c>
      <c r="E181" s="10">
        <v>0</v>
      </c>
      <c r="F181" s="10">
        <v>1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f t="shared" si="86"/>
        <v>2</v>
      </c>
      <c r="Q181" s="10">
        <f t="shared" si="87"/>
        <v>0</v>
      </c>
      <c r="R181" s="11">
        <f t="shared" si="88"/>
        <v>2</v>
      </c>
      <c r="V181" s="46" t="s">
        <v>35</v>
      </c>
      <c r="W181" s="47">
        <f t="shared" si="122"/>
        <v>3</v>
      </c>
      <c r="X181" s="47">
        <f t="shared" si="89"/>
        <v>0</v>
      </c>
      <c r="Y181" s="47">
        <f t="shared" si="90"/>
        <v>0</v>
      </c>
      <c r="Z181" s="47">
        <f t="shared" si="91"/>
        <v>0</v>
      </c>
      <c r="AA181" s="47">
        <f t="shared" si="92"/>
        <v>1</v>
      </c>
      <c r="AB181" s="47">
        <f t="shared" si="93"/>
        <v>0</v>
      </c>
      <c r="AC181" s="47">
        <f t="shared" si="94"/>
        <v>0</v>
      </c>
      <c r="AD181" s="47">
        <f t="shared" si="95"/>
        <v>0</v>
      </c>
      <c r="AE181" s="47">
        <f t="shared" si="96"/>
        <v>0</v>
      </c>
      <c r="AF181" s="47">
        <f t="shared" si="97"/>
        <v>0</v>
      </c>
      <c r="AG181" s="47">
        <f t="shared" si="98"/>
        <v>0</v>
      </c>
      <c r="AH181" s="47">
        <f t="shared" si="99"/>
        <v>0</v>
      </c>
      <c r="AI181" s="47">
        <f t="shared" si="100"/>
        <v>0</v>
      </c>
      <c r="AJ181" s="47">
        <f t="shared" si="101"/>
        <v>0</v>
      </c>
      <c r="AK181" s="47">
        <f t="shared" si="102"/>
        <v>4</v>
      </c>
      <c r="AL181" s="47">
        <f t="shared" si="103"/>
        <v>0</v>
      </c>
      <c r="AM181" s="47">
        <f t="shared" si="104"/>
        <v>4</v>
      </c>
      <c r="AR181" s="46" t="s">
        <v>35</v>
      </c>
      <c r="AS181" s="47">
        <f t="shared" si="105"/>
        <v>10</v>
      </c>
      <c r="AT181" s="47">
        <f t="shared" si="106"/>
        <v>2</v>
      </c>
      <c r="AU181" s="47">
        <f t="shared" si="107"/>
        <v>0</v>
      </c>
      <c r="AV181" s="47">
        <f t="shared" si="108"/>
        <v>1</v>
      </c>
      <c r="AW181" s="47">
        <f t="shared" si="109"/>
        <v>2</v>
      </c>
      <c r="AX181" s="47">
        <f t="shared" si="110"/>
        <v>0</v>
      </c>
      <c r="AY181" s="47">
        <f t="shared" si="111"/>
        <v>0</v>
      </c>
      <c r="AZ181" s="47">
        <f t="shared" si="112"/>
        <v>0</v>
      </c>
      <c r="BA181" s="47">
        <f t="shared" si="113"/>
        <v>0</v>
      </c>
      <c r="BB181" s="47">
        <f t="shared" si="114"/>
        <v>0</v>
      </c>
      <c r="BC181" s="47">
        <f t="shared" si="115"/>
        <v>1</v>
      </c>
      <c r="BD181" s="47">
        <f t="shared" si="116"/>
        <v>0</v>
      </c>
      <c r="BE181" s="47">
        <f t="shared" si="117"/>
        <v>2</v>
      </c>
      <c r="BF181" s="47">
        <f t="shared" si="118"/>
        <v>0</v>
      </c>
      <c r="BG181" s="47">
        <f t="shared" si="119"/>
        <v>15</v>
      </c>
      <c r="BH181" s="47">
        <f t="shared" si="120"/>
        <v>3</v>
      </c>
      <c r="BI181" s="47">
        <f t="shared" si="121"/>
        <v>18</v>
      </c>
    </row>
    <row r="182" spans="1:61" ht="33.75" customHeight="1" thickBot="1" x14ac:dyDescent="0.4">
      <c r="A182" s="9" t="s">
        <v>16</v>
      </c>
      <c r="B182" s="10">
        <v>0</v>
      </c>
      <c r="C182" s="10">
        <v>0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f t="shared" si="86"/>
        <v>0</v>
      </c>
      <c r="Q182" s="10">
        <f t="shared" si="87"/>
        <v>0</v>
      </c>
      <c r="R182" s="11">
        <f t="shared" si="88"/>
        <v>0</v>
      </c>
      <c r="V182" s="46" t="s">
        <v>16</v>
      </c>
      <c r="W182" s="47">
        <f t="shared" si="122"/>
        <v>6</v>
      </c>
      <c r="X182" s="47">
        <f t="shared" si="89"/>
        <v>0</v>
      </c>
      <c r="Y182" s="47">
        <f t="shared" si="90"/>
        <v>0</v>
      </c>
      <c r="Z182" s="47">
        <f t="shared" si="91"/>
        <v>0</v>
      </c>
      <c r="AA182" s="47">
        <f t="shared" si="92"/>
        <v>0</v>
      </c>
      <c r="AB182" s="47">
        <f t="shared" si="93"/>
        <v>0</v>
      </c>
      <c r="AC182" s="47">
        <f t="shared" si="94"/>
        <v>0</v>
      </c>
      <c r="AD182" s="47">
        <f t="shared" si="95"/>
        <v>0</v>
      </c>
      <c r="AE182" s="47">
        <f t="shared" si="96"/>
        <v>0</v>
      </c>
      <c r="AF182" s="47">
        <f t="shared" si="97"/>
        <v>0</v>
      </c>
      <c r="AG182" s="47">
        <f t="shared" si="98"/>
        <v>1</v>
      </c>
      <c r="AH182" s="47">
        <f t="shared" si="99"/>
        <v>0</v>
      </c>
      <c r="AI182" s="47">
        <f t="shared" si="100"/>
        <v>0</v>
      </c>
      <c r="AJ182" s="47">
        <f t="shared" si="101"/>
        <v>0</v>
      </c>
      <c r="AK182" s="47">
        <f t="shared" si="102"/>
        <v>7</v>
      </c>
      <c r="AL182" s="47">
        <f t="shared" si="103"/>
        <v>0</v>
      </c>
      <c r="AM182" s="47">
        <f t="shared" si="104"/>
        <v>7</v>
      </c>
      <c r="AR182" s="46" t="s">
        <v>16</v>
      </c>
      <c r="AS182" s="47">
        <f t="shared" si="105"/>
        <v>16</v>
      </c>
      <c r="AT182" s="47">
        <f t="shared" si="106"/>
        <v>0</v>
      </c>
      <c r="AU182" s="47">
        <f t="shared" si="107"/>
        <v>0</v>
      </c>
      <c r="AV182" s="47">
        <f t="shared" si="108"/>
        <v>0</v>
      </c>
      <c r="AW182" s="47">
        <f t="shared" si="109"/>
        <v>0</v>
      </c>
      <c r="AX182" s="47">
        <f t="shared" si="110"/>
        <v>0</v>
      </c>
      <c r="AY182" s="47">
        <f t="shared" si="111"/>
        <v>0</v>
      </c>
      <c r="AZ182" s="47">
        <f t="shared" si="112"/>
        <v>0</v>
      </c>
      <c r="BA182" s="47">
        <f t="shared" si="113"/>
        <v>0</v>
      </c>
      <c r="BB182" s="47">
        <f t="shared" si="114"/>
        <v>0</v>
      </c>
      <c r="BC182" s="47">
        <f t="shared" si="115"/>
        <v>2</v>
      </c>
      <c r="BD182" s="47">
        <f t="shared" si="116"/>
        <v>0</v>
      </c>
      <c r="BE182" s="47">
        <f t="shared" si="117"/>
        <v>1</v>
      </c>
      <c r="BF182" s="47">
        <f t="shared" si="118"/>
        <v>0</v>
      </c>
      <c r="BG182" s="47">
        <f t="shared" si="119"/>
        <v>19</v>
      </c>
      <c r="BH182" s="47">
        <f t="shared" si="120"/>
        <v>0</v>
      </c>
      <c r="BI182" s="47">
        <f t="shared" si="121"/>
        <v>19</v>
      </c>
    </row>
    <row r="183" spans="1:61" ht="33" customHeight="1" thickBot="1" x14ac:dyDescent="0.4">
      <c r="A183" s="9" t="s">
        <v>18</v>
      </c>
      <c r="B183" s="10">
        <v>0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f t="shared" si="86"/>
        <v>0</v>
      </c>
      <c r="Q183" s="10">
        <f t="shared" si="87"/>
        <v>0</v>
      </c>
      <c r="R183" s="11">
        <f t="shared" si="88"/>
        <v>0</v>
      </c>
      <c r="V183" s="46" t="s">
        <v>60</v>
      </c>
      <c r="W183" s="47">
        <f t="shared" si="122"/>
        <v>3</v>
      </c>
      <c r="X183" s="47">
        <f t="shared" si="89"/>
        <v>0</v>
      </c>
      <c r="Y183" s="47">
        <f t="shared" si="90"/>
        <v>0</v>
      </c>
      <c r="Z183" s="47">
        <f t="shared" si="91"/>
        <v>0</v>
      </c>
      <c r="AA183" s="47">
        <f t="shared" si="92"/>
        <v>0</v>
      </c>
      <c r="AB183" s="47">
        <f t="shared" si="93"/>
        <v>0</v>
      </c>
      <c r="AC183" s="47">
        <f t="shared" si="94"/>
        <v>0</v>
      </c>
      <c r="AD183" s="47">
        <f t="shared" si="95"/>
        <v>0</v>
      </c>
      <c r="AE183" s="47">
        <f t="shared" si="96"/>
        <v>0</v>
      </c>
      <c r="AF183" s="47">
        <f t="shared" si="97"/>
        <v>0</v>
      </c>
      <c r="AG183" s="47">
        <f t="shared" si="98"/>
        <v>0</v>
      </c>
      <c r="AH183" s="47">
        <f t="shared" si="99"/>
        <v>0</v>
      </c>
      <c r="AI183" s="47">
        <f t="shared" si="100"/>
        <v>0</v>
      </c>
      <c r="AJ183" s="47">
        <f t="shared" si="101"/>
        <v>1</v>
      </c>
      <c r="AK183" s="47">
        <f t="shared" si="102"/>
        <v>3</v>
      </c>
      <c r="AL183" s="47">
        <f t="shared" si="103"/>
        <v>1</v>
      </c>
      <c r="AM183" s="47">
        <f t="shared" si="104"/>
        <v>4</v>
      </c>
      <c r="AR183" s="46" t="s">
        <v>60</v>
      </c>
      <c r="AS183" s="47">
        <f t="shared" si="105"/>
        <v>13</v>
      </c>
      <c r="AT183" s="47">
        <f t="shared" si="106"/>
        <v>6</v>
      </c>
      <c r="AU183" s="47">
        <f t="shared" si="107"/>
        <v>0</v>
      </c>
      <c r="AV183" s="47">
        <f t="shared" si="108"/>
        <v>0</v>
      </c>
      <c r="AW183" s="47">
        <f t="shared" si="109"/>
        <v>0</v>
      </c>
      <c r="AX183" s="47">
        <f t="shared" si="110"/>
        <v>0</v>
      </c>
      <c r="AY183" s="47">
        <f t="shared" si="111"/>
        <v>0</v>
      </c>
      <c r="AZ183" s="47">
        <f t="shared" si="112"/>
        <v>0</v>
      </c>
      <c r="BA183" s="47">
        <f t="shared" si="113"/>
        <v>0</v>
      </c>
      <c r="BB183" s="47">
        <f t="shared" si="114"/>
        <v>0</v>
      </c>
      <c r="BC183" s="47">
        <f t="shared" si="115"/>
        <v>2</v>
      </c>
      <c r="BD183" s="47">
        <f t="shared" si="116"/>
        <v>1</v>
      </c>
      <c r="BE183" s="47">
        <f t="shared" si="117"/>
        <v>0</v>
      </c>
      <c r="BF183" s="47">
        <f t="shared" si="118"/>
        <v>1</v>
      </c>
      <c r="BG183" s="47">
        <f t="shared" si="119"/>
        <v>15</v>
      </c>
      <c r="BH183" s="47">
        <f t="shared" si="120"/>
        <v>8</v>
      </c>
      <c r="BI183" s="47">
        <f t="shared" si="121"/>
        <v>23</v>
      </c>
    </row>
    <row r="184" spans="1:61" ht="34.5" customHeight="1" thickBot="1" x14ac:dyDescent="0.4">
      <c r="A184" s="9" t="s">
        <v>55</v>
      </c>
      <c r="B184" s="10">
        <v>2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f t="shared" si="86"/>
        <v>2</v>
      </c>
      <c r="Q184" s="10">
        <f t="shared" si="87"/>
        <v>0</v>
      </c>
      <c r="R184" s="11">
        <f t="shared" si="88"/>
        <v>2</v>
      </c>
      <c r="V184" s="48" t="s">
        <v>54</v>
      </c>
      <c r="W184" s="47">
        <f t="shared" si="122"/>
        <v>3</v>
      </c>
      <c r="X184" s="47">
        <f t="shared" si="89"/>
        <v>0</v>
      </c>
      <c r="Y184" s="47">
        <f t="shared" si="90"/>
        <v>0</v>
      </c>
      <c r="Z184" s="47">
        <f t="shared" si="91"/>
        <v>0</v>
      </c>
      <c r="AA184" s="47">
        <f t="shared" si="92"/>
        <v>0</v>
      </c>
      <c r="AB184" s="47">
        <f t="shared" si="93"/>
        <v>0</v>
      </c>
      <c r="AC184" s="47">
        <f t="shared" si="94"/>
        <v>0</v>
      </c>
      <c r="AD184" s="47">
        <f t="shared" si="95"/>
        <v>0</v>
      </c>
      <c r="AE184" s="47">
        <f t="shared" si="96"/>
        <v>0</v>
      </c>
      <c r="AF184" s="47">
        <f t="shared" si="97"/>
        <v>0</v>
      </c>
      <c r="AG184" s="47">
        <f t="shared" si="98"/>
        <v>0</v>
      </c>
      <c r="AH184" s="47">
        <f t="shared" si="99"/>
        <v>0</v>
      </c>
      <c r="AI184" s="47">
        <f t="shared" si="100"/>
        <v>0</v>
      </c>
      <c r="AJ184" s="47">
        <f t="shared" si="101"/>
        <v>0</v>
      </c>
      <c r="AK184" s="47">
        <f t="shared" si="102"/>
        <v>3</v>
      </c>
      <c r="AL184" s="47">
        <f t="shared" si="103"/>
        <v>0</v>
      </c>
      <c r="AM184" s="47">
        <f t="shared" si="104"/>
        <v>3</v>
      </c>
      <c r="AR184" s="48" t="s">
        <v>54</v>
      </c>
      <c r="AS184" s="47">
        <f t="shared" si="105"/>
        <v>7</v>
      </c>
      <c r="AT184" s="47">
        <f t="shared" si="106"/>
        <v>0</v>
      </c>
      <c r="AU184" s="47">
        <f t="shared" si="107"/>
        <v>0</v>
      </c>
      <c r="AV184" s="47">
        <f t="shared" si="108"/>
        <v>0</v>
      </c>
      <c r="AW184" s="47">
        <f t="shared" si="109"/>
        <v>0</v>
      </c>
      <c r="AX184" s="47">
        <f t="shared" si="110"/>
        <v>0</v>
      </c>
      <c r="AY184" s="47">
        <f t="shared" si="111"/>
        <v>0</v>
      </c>
      <c r="AZ184" s="47">
        <f t="shared" si="112"/>
        <v>0</v>
      </c>
      <c r="BA184" s="47">
        <f t="shared" si="113"/>
        <v>0</v>
      </c>
      <c r="BB184" s="47">
        <f t="shared" si="114"/>
        <v>0</v>
      </c>
      <c r="BC184" s="47">
        <f t="shared" si="115"/>
        <v>0</v>
      </c>
      <c r="BD184" s="47">
        <f t="shared" si="116"/>
        <v>1</v>
      </c>
      <c r="BE184" s="47">
        <f t="shared" si="117"/>
        <v>0</v>
      </c>
      <c r="BF184" s="47">
        <f t="shared" si="118"/>
        <v>0</v>
      </c>
      <c r="BG184" s="47">
        <f t="shared" si="119"/>
        <v>7</v>
      </c>
      <c r="BH184" s="47">
        <f t="shared" si="120"/>
        <v>1</v>
      </c>
      <c r="BI184" s="47">
        <f t="shared" si="121"/>
        <v>8</v>
      </c>
    </row>
    <row r="185" spans="1:61" ht="32.25" customHeight="1" thickBot="1" x14ac:dyDescent="0.4">
      <c r="A185" s="12" t="s">
        <v>19</v>
      </c>
      <c r="B185" s="13">
        <f>SUM(B178:B184)</f>
        <v>14</v>
      </c>
      <c r="C185" s="13">
        <f t="shared" ref="C185:R185" si="123">SUM(C178:C184)</f>
        <v>0</v>
      </c>
      <c r="D185" s="13">
        <f t="shared" si="123"/>
        <v>0</v>
      </c>
      <c r="E185" s="13">
        <f t="shared" si="123"/>
        <v>0</v>
      </c>
      <c r="F185" s="13">
        <f t="shared" si="123"/>
        <v>1</v>
      </c>
      <c r="G185" s="13">
        <f t="shared" si="123"/>
        <v>0</v>
      </c>
      <c r="H185" s="13">
        <f t="shared" si="123"/>
        <v>0</v>
      </c>
      <c r="I185" s="13">
        <f t="shared" si="123"/>
        <v>0</v>
      </c>
      <c r="J185" s="13">
        <f t="shared" si="123"/>
        <v>0</v>
      </c>
      <c r="K185" s="13">
        <f t="shared" si="123"/>
        <v>0</v>
      </c>
      <c r="L185" s="13">
        <f t="shared" si="123"/>
        <v>0</v>
      </c>
      <c r="M185" s="13">
        <f t="shared" si="123"/>
        <v>0</v>
      </c>
      <c r="N185" s="13">
        <f t="shared" si="123"/>
        <v>0</v>
      </c>
      <c r="O185" s="13">
        <f t="shared" si="123"/>
        <v>0</v>
      </c>
      <c r="P185" s="13">
        <f t="shared" si="123"/>
        <v>15</v>
      </c>
      <c r="Q185" s="13">
        <f t="shared" si="123"/>
        <v>0</v>
      </c>
      <c r="R185" s="19">
        <f t="shared" si="123"/>
        <v>15</v>
      </c>
      <c r="V185" s="49" t="s">
        <v>59</v>
      </c>
      <c r="W185" s="47">
        <f t="shared" si="122"/>
        <v>43</v>
      </c>
      <c r="X185" s="47">
        <f t="shared" si="89"/>
        <v>3</v>
      </c>
      <c r="Y185" s="47">
        <f t="shared" si="90"/>
        <v>1</v>
      </c>
      <c r="Z185" s="47">
        <f t="shared" si="91"/>
        <v>0</v>
      </c>
      <c r="AA185" s="47">
        <f t="shared" si="92"/>
        <v>1</v>
      </c>
      <c r="AB185" s="47">
        <f t="shared" si="93"/>
        <v>0</v>
      </c>
      <c r="AC185" s="47">
        <f t="shared" si="94"/>
        <v>1</v>
      </c>
      <c r="AD185" s="47">
        <f t="shared" si="95"/>
        <v>0</v>
      </c>
      <c r="AE185" s="47">
        <f t="shared" si="96"/>
        <v>0</v>
      </c>
      <c r="AF185" s="47">
        <f t="shared" si="97"/>
        <v>0</v>
      </c>
      <c r="AG185" s="47">
        <f t="shared" si="98"/>
        <v>5</v>
      </c>
      <c r="AH185" s="47">
        <f t="shared" si="99"/>
        <v>2</v>
      </c>
      <c r="AI185" s="47">
        <f t="shared" si="100"/>
        <v>1</v>
      </c>
      <c r="AJ185" s="47">
        <f t="shared" si="101"/>
        <v>1</v>
      </c>
      <c r="AK185" s="47">
        <f t="shared" si="102"/>
        <v>52</v>
      </c>
      <c r="AL185" s="47">
        <f t="shared" si="103"/>
        <v>6</v>
      </c>
      <c r="AM185" s="47">
        <f t="shared" si="104"/>
        <v>58</v>
      </c>
      <c r="AR185" s="49" t="s">
        <v>59</v>
      </c>
      <c r="AS185" s="47">
        <f t="shared" si="105"/>
        <v>157</v>
      </c>
      <c r="AT185" s="47">
        <f t="shared" si="106"/>
        <v>13</v>
      </c>
      <c r="AU185" s="47">
        <f t="shared" si="107"/>
        <v>2</v>
      </c>
      <c r="AV185" s="47">
        <f t="shared" si="108"/>
        <v>1</v>
      </c>
      <c r="AW185" s="47">
        <f t="shared" si="109"/>
        <v>3</v>
      </c>
      <c r="AX185" s="47">
        <f t="shared" si="110"/>
        <v>1</v>
      </c>
      <c r="AY185" s="47">
        <f t="shared" si="111"/>
        <v>1</v>
      </c>
      <c r="AZ185" s="47">
        <f t="shared" si="112"/>
        <v>0</v>
      </c>
      <c r="BA185" s="47">
        <f t="shared" si="113"/>
        <v>0</v>
      </c>
      <c r="BB185" s="47">
        <f t="shared" si="114"/>
        <v>0</v>
      </c>
      <c r="BC185" s="47">
        <f t="shared" si="115"/>
        <v>18</v>
      </c>
      <c r="BD185" s="47">
        <f t="shared" si="116"/>
        <v>9</v>
      </c>
      <c r="BE185" s="47">
        <f t="shared" si="117"/>
        <v>5</v>
      </c>
      <c r="BF185" s="47">
        <f t="shared" si="118"/>
        <v>1</v>
      </c>
      <c r="BG185" s="47">
        <f t="shared" si="119"/>
        <v>180</v>
      </c>
      <c r="BH185" s="47">
        <f t="shared" si="120"/>
        <v>23</v>
      </c>
      <c r="BI185" s="47">
        <f t="shared" si="121"/>
        <v>211</v>
      </c>
    </row>
    <row r="186" spans="1:61" ht="21.75" thickTop="1" x14ac:dyDescent="0.35"/>
    <row r="188" spans="1:61" x14ac:dyDescent="0.35">
      <c r="A188"/>
      <c r="B188" s="15"/>
      <c r="C188" s="16" t="s">
        <v>20</v>
      </c>
      <c r="D188"/>
      <c r="E188"/>
      <c r="F188"/>
      <c r="G188"/>
      <c r="H188"/>
      <c r="I188" s="17" t="s">
        <v>21</v>
      </c>
      <c r="J188" s="18"/>
      <c r="K188"/>
      <c r="L188"/>
      <c r="M188"/>
      <c r="N188"/>
      <c r="O188"/>
      <c r="P188" s="17" t="s">
        <v>22</v>
      </c>
      <c r="Q188" s="18"/>
      <c r="R188"/>
    </row>
    <row r="191" spans="1:61" ht="22.5" customHeight="1" x14ac:dyDescent="0.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61" ht="25.5" thickBot="1" x14ac:dyDescent="0.5">
      <c r="A192" s="113" t="s">
        <v>82</v>
      </c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</row>
    <row r="193" spans="1:39" ht="41.25" thickTop="1" thickBot="1" x14ac:dyDescent="0.4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V193" s="104" t="s">
        <v>156</v>
      </c>
      <c r="W193" s="105"/>
      <c r="X193" s="105"/>
      <c r="Y193" s="105"/>
      <c r="Z193" s="105"/>
      <c r="AA193" s="105"/>
      <c r="AB193" s="105"/>
      <c r="AC193" s="105"/>
      <c r="AD193" s="105"/>
      <c r="AE193" s="105"/>
      <c r="AF193" s="105"/>
      <c r="AG193" s="105"/>
      <c r="AH193" s="105"/>
      <c r="AI193" s="105"/>
      <c r="AJ193" s="105"/>
      <c r="AK193" s="105"/>
      <c r="AL193" s="105"/>
      <c r="AM193" s="106"/>
    </row>
    <row r="194" spans="1:39" ht="29.25" customHeight="1" thickTop="1" thickBot="1" x14ac:dyDescent="0.45">
      <c r="A194" s="114" t="s">
        <v>23</v>
      </c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6"/>
      <c r="V194" s="80"/>
      <c r="W194" s="80"/>
      <c r="X194" s="80"/>
      <c r="Y194" s="80"/>
      <c r="Z194" s="80"/>
      <c r="AA194" s="80"/>
      <c r="AB194" s="80"/>
      <c r="AC194" s="80"/>
      <c r="AD194" s="80"/>
      <c r="AE194" s="80"/>
      <c r="AF194" s="80"/>
      <c r="AG194" s="80"/>
      <c r="AH194" s="80"/>
      <c r="AI194" s="80"/>
      <c r="AJ194" s="80"/>
      <c r="AK194" s="80"/>
      <c r="AL194" s="80"/>
      <c r="AM194" s="80"/>
    </row>
    <row r="195" spans="1:39" ht="29.25" customHeight="1" thickTop="1" thickBot="1" x14ac:dyDescent="0.4">
      <c r="A195" s="117" t="s">
        <v>1</v>
      </c>
      <c r="B195" s="119" t="s">
        <v>2</v>
      </c>
      <c r="C195" s="120"/>
      <c r="D195" s="119" t="s">
        <v>3</v>
      </c>
      <c r="E195" s="120"/>
      <c r="F195" s="119" t="s">
        <v>4</v>
      </c>
      <c r="G195" s="120"/>
      <c r="H195" s="119" t="s">
        <v>5</v>
      </c>
      <c r="I195" s="120"/>
      <c r="J195" s="119" t="s">
        <v>6</v>
      </c>
      <c r="K195" s="120"/>
      <c r="L195" s="119" t="s">
        <v>7</v>
      </c>
      <c r="M195" s="120"/>
      <c r="N195" s="119" t="s">
        <v>8</v>
      </c>
      <c r="O195" s="120"/>
      <c r="P195" s="121" t="s">
        <v>9</v>
      </c>
      <c r="Q195" s="122"/>
      <c r="R195" s="4" t="s">
        <v>9</v>
      </c>
      <c r="V195" s="114" t="s">
        <v>23</v>
      </c>
      <c r="W195" s="115"/>
      <c r="X195" s="115"/>
      <c r="Y195" s="115"/>
      <c r="Z195" s="115"/>
      <c r="AA195" s="115"/>
      <c r="AB195" s="115"/>
      <c r="AC195" s="115"/>
      <c r="AD195" s="115"/>
      <c r="AE195" s="115"/>
      <c r="AF195" s="115"/>
      <c r="AG195" s="115"/>
      <c r="AH195" s="115"/>
      <c r="AI195" s="115"/>
      <c r="AJ195" s="115"/>
      <c r="AK195" s="115"/>
      <c r="AL195" s="115"/>
      <c r="AM195" s="116"/>
    </row>
    <row r="196" spans="1:39" ht="37.5" customHeight="1" thickBot="1" x14ac:dyDescent="0.4">
      <c r="A196" s="118"/>
      <c r="B196" s="5" t="s">
        <v>11</v>
      </c>
      <c r="C196" s="5" t="s">
        <v>12</v>
      </c>
      <c r="D196" s="5" t="s">
        <v>11</v>
      </c>
      <c r="E196" s="5" t="s">
        <v>12</v>
      </c>
      <c r="F196" s="5" t="s">
        <v>11</v>
      </c>
      <c r="G196" s="5" t="s">
        <v>12</v>
      </c>
      <c r="H196" s="5" t="s">
        <v>11</v>
      </c>
      <c r="I196" s="5" t="s">
        <v>12</v>
      </c>
      <c r="J196" s="5" t="s">
        <v>11</v>
      </c>
      <c r="K196" s="5" t="s">
        <v>12</v>
      </c>
      <c r="L196" s="5" t="s">
        <v>11</v>
      </c>
      <c r="M196" s="5" t="s">
        <v>12</v>
      </c>
      <c r="N196" s="5" t="s">
        <v>11</v>
      </c>
      <c r="O196" s="5" t="s">
        <v>12</v>
      </c>
      <c r="P196" s="6" t="s">
        <v>11</v>
      </c>
      <c r="Q196" s="7" t="s">
        <v>12</v>
      </c>
      <c r="R196" s="8" t="s">
        <v>10</v>
      </c>
      <c r="V196" s="117" t="s">
        <v>1</v>
      </c>
      <c r="W196" s="119" t="s">
        <v>2</v>
      </c>
      <c r="X196" s="120"/>
      <c r="Y196" s="119" t="s">
        <v>3</v>
      </c>
      <c r="Z196" s="120"/>
      <c r="AA196" s="119" t="s">
        <v>4</v>
      </c>
      <c r="AB196" s="120"/>
      <c r="AC196" s="119" t="s">
        <v>5</v>
      </c>
      <c r="AD196" s="120"/>
      <c r="AE196" s="119" t="s">
        <v>6</v>
      </c>
      <c r="AF196" s="120"/>
      <c r="AG196" s="119" t="s">
        <v>7</v>
      </c>
      <c r="AH196" s="120"/>
      <c r="AI196" s="119" t="s">
        <v>8</v>
      </c>
      <c r="AJ196" s="120"/>
      <c r="AK196" s="121" t="s">
        <v>9</v>
      </c>
      <c r="AL196" s="122"/>
      <c r="AM196" s="4" t="s">
        <v>9</v>
      </c>
    </row>
    <row r="197" spans="1:39" ht="39" customHeight="1" thickBot="1" x14ac:dyDescent="0.4">
      <c r="A197" s="9" t="s">
        <v>13</v>
      </c>
      <c r="B197" s="10">
        <v>1</v>
      </c>
      <c r="C197" s="10">
        <v>0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1</v>
      </c>
      <c r="M197" s="10">
        <v>1</v>
      </c>
      <c r="N197" s="10">
        <v>0</v>
      </c>
      <c r="O197" s="10">
        <v>0</v>
      </c>
      <c r="P197" s="10">
        <f>B197+D197+F197+H197+J197+L197+N197</f>
        <v>2</v>
      </c>
      <c r="Q197" s="10">
        <f>C197+E197+G197+I197+K197+M197+O197</f>
        <v>1</v>
      </c>
      <c r="R197" s="11">
        <f>P197+Q197</f>
        <v>3</v>
      </c>
      <c r="V197" s="118"/>
      <c r="W197" s="5" t="s">
        <v>11</v>
      </c>
      <c r="X197" s="5" t="s">
        <v>12</v>
      </c>
      <c r="Y197" s="5" t="s">
        <v>11</v>
      </c>
      <c r="Z197" s="5" t="s">
        <v>12</v>
      </c>
      <c r="AA197" s="5" t="s">
        <v>11</v>
      </c>
      <c r="AB197" s="5" t="s">
        <v>12</v>
      </c>
      <c r="AC197" s="5" t="s">
        <v>11</v>
      </c>
      <c r="AD197" s="5" t="s">
        <v>12</v>
      </c>
      <c r="AE197" s="5" t="s">
        <v>11</v>
      </c>
      <c r="AF197" s="5" t="s">
        <v>12</v>
      </c>
      <c r="AG197" s="5" t="s">
        <v>11</v>
      </c>
      <c r="AH197" s="5" t="s">
        <v>12</v>
      </c>
      <c r="AI197" s="5" t="s">
        <v>11</v>
      </c>
      <c r="AJ197" s="5" t="s">
        <v>12</v>
      </c>
      <c r="AK197" s="6" t="s">
        <v>11</v>
      </c>
      <c r="AL197" s="7" t="s">
        <v>12</v>
      </c>
      <c r="AM197" s="8" t="s">
        <v>10</v>
      </c>
    </row>
    <row r="198" spans="1:39" ht="30.75" customHeight="1" thickBot="1" x14ac:dyDescent="0.4">
      <c r="A198" s="9" t="s">
        <v>14</v>
      </c>
      <c r="B198" s="10">
        <v>11</v>
      </c>
      <c r="C198" s="10">
        <v>0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f t="shared" ref="P198:P203" si="124">B198+D198+F198+H198+J198+L198+N198</f>
        <v>11</v>
      </c>
      <c r="Q198" s="10">
        <f t="shared" ref="Q198:Q203" si="125">C198+E198+G198+I198+K198+M198+O198</f>
        <v>0</v>
      </c>
      <c r="R198" s="11">
        <f t="shared" ref="R198:R203" si="126">P198+Q198</f>
        <v>11</v>
      </c>
      <c r="V198" s="9" t="s">
        <v>13</v>
      </c>
      <c r="W198" s="10">
        <f>SUM(B178,B159,B140,B121)</f>
        <v>22</v>
      </c>
      <c r="X198" s="10">
        <f t="shared" ref="X198:AM198" si="127">SUM(C178,C159,C140,C121)</f>
        <v>5</v>
      </c>
      <c r="Y198" s="10">
        <f t="shared" si="127"/>
        <v>0</v>
      </c>
      <c r="Z198" s="10">
        <f t="shared" si="127"/>
        <v>0</v>
      </c>
      <c r="AA198" s="10">
        <f t="shared" si="127"/>
        <v>1</v>
      </c>
      <c r="AB198" s="10">
        <f t="shared" si="127"/>
        <v>1</v>
      </c>
      <c r="AC198" s="10">
        <f t="shared" si="127"/>
        <v>0</v>
      </c>
      <c r="AD198" s="10">
        <f t="shared" si="127"/>
        <v>0</v>
      </c>
      <c r="AE198" s="10">
        <f t="shared" si="127"/>
        <v>0</v>
      </c>
      <c r="AF198" s="10">
        <f t="shared" si="127"/>
        <v>0</v>
      </c>
      <c r="AG198" s="10">
        <f t="shared" si="127"/>
        <v>13</v>
      </c>
      <c r="AH198" s="10">
        <f t="shared" si="127"/>
        <v>7</v>
      </c>
      <c r="AI198" s="10">
        <f t="shared" si="127"/>
        <v>2</v>
      </c>
      <c r="AJ198" s="10">
        <f t="shared" si="127"/>
        <v>0</v>
      </c>
      <c r="AK198" s="10">
        <f t="shared" si="127"/>
        <v>32</v>
      </c>
      <c r="AL198" s="10">
        <f t="shared" si="127"/>
        <v>11</v>
      </c>
      <c r="AM198" s="10">
        <f t="shared" si="127"/>
        <v>43</v>
      </c>
    </row>
    <row r="199" spans="1:39" ht="28.5" customHeight="1" thickBot="1" x14ac:dyDescent="0.4">
      <c r="A199" s="9" t="s">
        <v>52</v>
      </c>
      <c r="B199" s="10">
        <v>4</v>
      </c>
      <c r="C199" s="10">
        <v>0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0">
        <f t="shared" si="124"/>
        <v>4</v>
      </c>
      <c r="Q199" s="10">
        <f t="shared" si="125"/>
        <v>0</v>
      </c>
      <c r="R199" s="11">
        <f t="shared" si="126"/>
        <v>4</v>
      </c>
      <c r="V199" s="9" t="s">
        <v>14</v>
      </c>
      <c r="W199" s="10">
        <f t="shared" ref="W199:W205" si="128">SUM(B179,B160,B141,B122)</f>
        <v>68</v>
      </c>
      <c r="X199" s="10">
        <f t="shared" ref="X199:X205" si="129">SUM(C179,C160,C141,C122)</f>
        <v>0</v>
      </c>
      <c r="Y199" s="10">
        <f t="shared" ref="Y199:Y205" si="130">SUM(D179,D160,D141,D122)</f>
        <v>0</v>
      </c>
      <c r="Z199" s="10">
        <f t="shared" ref="Z199:Z205" si="131">SUM(E179,E160,E141,E122)</f>
        <v>0</v>
      </c>
      <c r="AA199" s="10">
        <f t="shared" ref="AA199:AA205" si="132">SUM(F179,F160,F141,F122)</f>
        <v>0</v>
      </c>
      <c r="AB199" s="10">
        <f t="shared" ref="AB199:AB205" si="133">SUM(G179,G160,G141,G122)</f>
        <v>0</v>
      </c>
      <c r="AC199" s="10">
        <f t="shared" ref="AC199:AC205" si="134">SUM(H179,H160,H141,H122)</f>
        <v>0</v>
      </c>
      <c r="AD199" s="10">
        <f t="shared" ref="AD199:AD205" si="135">SUM(I179,I160,I141,I122)</f>
        <v>0</v>
      </c>
      <c r="AE199" s="10">
        <f t="shared" ref="AE199:AE205" si="136">SUM(J179,J160,J141,J122)</f>
        <v>0</v>
      </c>
      <c r="AF199" s="10">
        <f t="shared" ref="AF199:AF205" si="137">SUM(K179,K160,K141,K122)</f>
        <v>0</v>
      </c>
      <c r="AG199" s="10">
        <f t="shared" ref="AG199:AG205" si="138">SUM(L179,L160,L141,L122)</f>
        <v>0</v>
      </c>
      <c r="AH199" s="10">
        <f t="shared" ref="AH199:AH205" si="139">SUM(M179,M160,M141,M122)</f>
        <v>0</v>
      </c>
      <c r="AI199" s="10">
        <f t="shared" ref="AI199:AI205" si="140">SUM(N179,N160,N141,N122)</f>
        <v>0</v>
      </c>
      <c r="AJ199" s="10">
        <f t="shared" ref="AJ199:AJ205" si="141">SUM(O179,O160,O141,O122)</f>
        <v>0</v>
      </c>
      <c r="AK199" s="10">
        <f t="shared" ref="AK199:AK205" si="142">SUM(P179,P160,P141,P122)</f>
        <v>68</v>
      </c>
      <c r="AL199" s="10">
        <f t="shared" ref="AL199:AL205" si="143">SUM(Q179,Q160,Q141,Q122)</f>
        <v>0</v>
      </c>
      <c r="AM199" s="10">
        <f t="shared" ref="AM199:AM205" si="144">SUM(R179,R160,R141,R122)</f>
        <v>68</v>
      </c>
    </row>
    <row r="200" spans="1:39" ht="28.5" customHeight="1" thickBot="1" x14ac:dyDescent="0.4">
      <c r="A200" s="9" t="s">
        <v>15</v>
      </c>
      <c r="B200" s="10">
        <v>5</v>
      </c>
      <c r="C200" s="10">
        <v>0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f t="shared" si="124"/>
        <v>5</v>
      </c>
      <c r="Q200" s="10">
        <f t="shared" si="125"/>
        <v>0</v>
      </c>
      <c r="R200" s="11">
        <f t="shared" si="126"/>
        <v>5</v>
      </c>
      <c r="V200" s="9" t="s">
        <v>52</v>
      </c>
      <c r="W200" s="10">
        <f t="shared" si="128"/>
        <v>21</v>
      </c>
      <c r="X200" s="10">
        <f t="shared" si="129"/>
        <v>0</v>
      </c>
      <c r="Y200" s="10">
        <f t="shared" si="130"/>
        <v>2</v>
      </c>
      <c r="Z200" s="10">
        <f t="shared" si="131"/>
        <v>0</v>
      </c>
      <c r="AA200" s="10">
        <f t="shared" si="132"/>
        <v>0</v>
      </c>
      <c r="AB200" s="10">
        <f t="shared" si="133"/>
        <v>0</v>
      </c>
      <c r="AC200" s="10">
        <f t="shared" si="134"/>
        <v>1</v>
      </c>
      <c r="AD200" s="10">
        <f t="shared" si="135"/>
        <v>0</v>
      </c>
      <c r="AE200" s="10">
        <f t="shared" si="136"/>
        <v>0</v>
      </c>
      <c r="AF200" s="10">
        <f t="shared" si="137"/>
        <v>0</v>
      </c>
      <c r="AG200" s="10">
        <f t="shared" si="138"/>
        <v>0</v>
      </c>
      <c r="AH200" s="10">
        <f t="shared" si="139"/>
        <v>0</v>
      </c>
      <c r="AI200" s="10">
        <f t="shared" si="140"/>
        <v>0</v>
      </c>
      <c r="AJ200" s="10">
        <f t="shared" si="141"/>
        <v>0</v>
      </c>
      <c r="AK200" s="10">
        <f t="shared" si="142"/>
        <v>24</v>
      </c>
      <c r="AL200" s="10">
        <f t="shared" si="143"/>
        <v>0</v>
      </c>
      <c r="AM200" s="10">
        <f t="shared" si="144"/>
        <v>24</v>
      </c>
    </row>
    <row r="201" spans="1:39" ht="33.75" customHeight="1" thickBot="1" x14ac:dyDescent="0.4">
      <c r="A201" s="9" t="s">
        <v>16</v>
      </c>
      <c r="B201" s="10">
        <v>1</v>
      </c>
      <c r="C201" s="10">
        <v>0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f t="shared" si="124"/>
        <v>1</v>
      </c>
      <c r="Q201" s="10">
        <f t="shared" si="125"/>
        <v>0</v>
      </c>
      <c r="R201" s="11">
        <f t="shared" si="126"/>
        <v>1</v>
      </c>
      <c r="V201" s="9" t="s">
        <v>15</v>
      </c>
      <c r="W201" s="10">
        <f t="shared" si="128"/>
        <v>10</v>
      </c>
      <c r="X201" s="10">
        <f t="shared" si="129"/>
        <v>2</v>
      </c>
      <c r="Y201" s="10">
        <f t="shared" si="130"/>
        <v>0</v>
      </c>
      <c r="Z201" s="10">
        <f t="shared" si="131"/>
        <v>1</v>
      </c>
      <c r="AA201" s="10">
        <f t="shared" si="132"/>
        <v>2</v>
      </c>
      <c r="AB201" s="10">
        <f t="shared" si="133"/>
        <v>0</v>
      </c>
      <c r="AC201" s="10">
        <f t="shared" si="134"/>
        <v>0</v>
      </c>
      <c r="AD201" s="10">
        <f t="shared" si="135"/>
        <v>0</v>
      </c>
      <c r="AE201" s="10">
        <f t="shared" si="136"/>
        <v>0</v>
      </c>
      <c r="AF201" s="10">
        <f t="shared" si="137"/>
        <v>0</v>
      </c>
      <c r="AG201" s="10">
        <f t="shared" si="138"/>
        <v>1</v>
      </c>
      <c r="AH201" s="10">
        <f t="shared" si="139"/>
        <v>0</v>
      </c>
      <c r="AI201" s="10">
        <f t="shared" si="140"/>
        <v>2</v>
      </c>
      <c r="AJ201" s="10">
        <f t="shared" si="141"/>
        <v>0</v>
      </c>
      <c r="AK201" s="10">
        <f t="shared" si="142"/>
        <v>15</v>
      </c>
      <c r="AL201" s="10">
        <f t="shared" si="143"/>
        <v>3</v>
      </c>
      <c r="AM201" s="10">
        <f t="shared" si="144"/>
        <v>18</v>
      </c>
    </row>
    <row r="202" spans="1:39" ht="33" customHeight="1" thickBot="1" x14ac:dyDescent="0.4">
      <c r="A202" s="9" t="s">
        <v>18</v>
      </c>
      <c r="B202" s="10">
        <v>0</v>
      </c>
      <c r="C202" s="10">
        <v>0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f t="shared" si="124"/>
        <v>0</v>
      </c>
      <c r="Q202" s="10">
        <f t="shared" si="125"/>
        <v>0</v>
      </c>
      <c r="R202" s="11">
        <f t="shared" si="126"/>
        <v>0</v>
      </c>
      <c r="V202" s="9" t="s">
        <v>16</v>
      </c>
      <c r="W202" s="10">
        <f t="shared" si="128"/>
        <v>16</v>
      </c>
      <c r="X202" s="10">
        <f t="shared" si="129"/>
        <v>0</v>
      </c>
      <c r="Y202" s="10">
        <f t="shared" si="130"/>
        <v>0</v>
      </c>
      <c r="Z202" s="10">
        <f t="shared" si="131"/>
        <v>0</v>
      </c>
      <c r="AA202" s="10">
        <f t="shared" si="132"/>
        <v>0</v>
      </c>
      <c r="AB202" s="10">
        <f t="shared" si="133"/>
        <v>0</v>
      </c>
      <c r="AC202" s="10">
        <f t="shared" si="134"/>
        <v>0</v>
      </c>
      <c r="AD202" s="10">
        <f t="shared" si="135"/>
        <v>0</v>
      </c>
      <c r="AE202" s="10">
        <f t="shared" si="136"/>
        <v>0</v>
      </c>
      <c r="AF202" s="10">
        <f t="shared" si="137"/>
        <v>0</v>
      </c>
      <c r="AG202" s="10">
        <f t="shared" si="138"/>
        <v>2</v>
      </c>
      <c r="AH202" s="10">
        <f t="shared" si="139"/>
        <v>0</v>
      </c>
      <c r="AI202" s="10">
        <f t="shared" si="140"/>
        <v>1</v>
      </c>
      <c r="AJ202" s="10">
        <f t="shared" si="141"/>
        <v>0</v>
      </c>
      <c r="AK202" s="10">
        <f t="shared" si="142"/>
        <v>19</v>
      </c>
      <c r="AL202" s="10">
        <f t="shared" si="143"/>
        <v>0</v>
      </c>
      <c r="AM202" s="10">
        <f t="shared" si="144"/>
        <v>19</v>
      </c>
    </row>
    <row r="203" spans="1:39" ht="34.5" customHeight="1" thickBot="1" x14ac:dyDescent="0.4">
      <c r="A203" s="9" t="s">
        <v>55</v>
      </c>
      <c r="B203" s="10">
        <v>0</v>
      </c>
      <c r="C203" s="10">
        <v>0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  <c r="L203" s="10">
        <v>1</v>
      </c>
      <c r="M203" s="10">
        <v>0</v>
      </c>
      <c r="N203" s="10">
        <v>0</v>
      </c>
      <c r="O203" s="10">
        <v>0</v>
      </c>
      <c r="P203" s="10">
        <f t="shared" si="124"/>
        <v>1</v>
      </c>
      <c r="Q203" s="10">
        <f t="shared" si="125"/>
        <v>0</v>
      </c>
      <c r="R203" s="11">
        <f t="shared" si="126"/>
        <v>1</v>
      </c>
      <c r="V203" s="9" t="s">
        <v>18</v>
      </c>
      <c r="W203" s="10">
        <f t="shared" si="128"/>
        <v>13</v>
      </c>
      <c r="X203" s="10">
        <f t="shared" si="129"/>
        <v>6</v>
      </c>
      <c r="Y203" s="10">
        <f t="shared" si="130"/>
        <v>0</v>
      </c>
      <c r="Z203" s="10">
        <f t="shared" si="131"/>
        <v>0</v>
      </c>
      <c r="AA203" s="10">
        <f t="shared" si="132"/>
        <v>0</v>
      </c>
      <c r="AB203" s="10">
        <f t="shared" si="133"/>
        <v>0</v>
      </c>
      <c r="AC203" s="10">
        <f t="shared" si="134"/>
        <v>0</v>
      </c>
      <c r="AD203" s="10">
        <f t="shared" si="135"/>
        <v>0</v>
      </c>
      <c r="AE203" s="10">
        <f t="shared" si="136"/>
        <v>0</v>
      </c>
      <c r="AF203" s="10">
        <f t="shared" si="137"/>
        <v>0</v>
      </c>
      <c r="AG203" s="10">
        <f t="shared" si="138"/>
        <v>2</v>
      </c>
      <c r="AH203" s="10">
        <f t="shared" si="139"/>
        <v>1</v>
      </c>
      <c r="AI203" s="10">
        <f t="shared" si="140"/>
        <v>0</v>
      </c>
      <c r="AJ203" s="10">
        <f t="shared" si="141"/>
        <v>1</v>
      </c>
      <c r="AK203" s="10">
        <f t="shared" si="142"/>
        <v>15</v>
      </c>
      <c r="AL203" s="10">
        <f t="shared" si="143"/>
        <v>8</v>
      </c>
      <c r="AM203" s="10">
        <f t="shared" si="144"/>
        <v>23</v>
      </c>
    </row>
    <row r="204" spans="1:39" ht="32.25" customHeight="1" thickBot="1" x14ac:dyDescent="0.4">
      <c r="A204" s="12" t="s">
        <v>19</v>
      </c>
      <c r="B204" s="13">
        <f>SUM(B197:B203)</f>
        <v>22</v>
      </c>
      <c r="C204" s="13">
        <f t="shared" ref="C204:R204" si="145">SUM(C197:C203)</f>
        <v>0</v>
      </c>
      <c r="D204" s="13">
        <f t="shared" si="145"/>
        <v>0</v>
      </c>
      <c r="E204" s="13">
        <f t="shared" si="145"/>
        <v>0</v>
      </c>
      <c r="F204" s="13">
        <f t="shared" si="145"/>
        <v>0</v>
      </c>
      <c r="G204" s="13">
        <f t="shared" si="145"/>
        <v>0</v>
      </c>
      <c r="H204" s="13">
        <f t="shared" si="145"/>
        <v>0</v>
      </c>
      <c r="I204" s="13">
        <f t="shared" si="145"/>
        <v>0</v>
      </c>
      <c r="J204" s="13">
        <f t="shared" si="145"/>
        <v>0</v>
      </c>
      <c r="K204" s="13">
        <f t="shared" si="145"/>
        <v>0</v>
      </c>
      <c r="L204" s="13">
        <f t="shared" si="145"/>
        <v>2</v>
      </c>
      <c r="M204" s="13">
        <f t="shared" si="145"/>
        <v>1</v>
      </c>
      <c r="N204" s="13">
        <f t="shared" si="145"/>
        <v>0</v>
      </c>
      <c r="O204" s="13">
        <f t="shared" si="145"/>
        <v>0</v>
      </c>
      <c r="P204" s="13">
        <f t="shared" si="145"/>
        <v>24</v>
      </c>
      <c r="Q204" s="13">
        <f t="shared" si="145"/>
        <v>1</v>
      </c>
      <c r="R204" s="19">
        <f t="shared" si="145"/>
        <v>25</v>
      </c>
      <c r="V204" s="9" t="s">
        <v>55</v>
      </c>
      <c r="W204" s="10">
        <f t="shared" si="128"/>
        <v>7</v>
      </c>
      <c r="X204" s="10">
        <f t="shared" si="129"/>
        <v>0</v>
      </c>
      <c r="Y204" s="10">
        <f t="shared" si="130"/>
        <v>0</v>
      </c>
      <c r="Z204" s="10">
        <f t="shared" si="131"/>
        <v>0</v>
      </c>
      <c r="AA204" s="10">
        <f t="shared" si="132"/>
        <v>0</v>
      </c>
      <c r="AB204" s="10">
        <f t="shared" si="133"/>
        <v>0</v>
      </c>
      <c r="AC204" s="10">
        <f t="shared" si="134"/>
        <v>0</v>
      </c>
      <c r="AD204" s="10">
        <f t="shared" si="135"/>
        <v>0</v>
      </c>
      <c r="AE204" s="10">
        <f t="shared" si="136"/>
        <v>0</v>
      </c>
      <c r="AF204" s="10">
        <f t="shared" si="137"/>
        <v>0</v>
      </c>
      <c r="AG204" s="10">
        <f t="shared" si="138"/>
        <v>0</v>
      </c>
      <c r="AH204" s="10">
        <f t="shared" si="139"/>
        <v>1</v>
      </c>
      <c r="AI204" s="10">
        <f t="shared" si="140"/>
        <v>0</v>
      </c>
      <c r="AJ204" s="10">
        <f t="shared" si="141"/>
        <v>0</v>
      </c>
      <c r="AK204" s="10">
        <f t="shared" si="142"/>
        <v>7</v>
      </c>
      <c r="AL204" s="10">
        <f t="shared" si="143"/>
        <v>1</v>
      </c>
      <c r="AM204" s="10">
        <f t="shared" si="144"/>
        <v>8</v>
      </c>
    </row>
    <row r="205" spans="1:39" ht="23.25" thickTop="1" thickBot="1" x14ac:dyDescent="0.4">
      <c r="V205" s="12" t="s">
        <v>19</v>
      </c>
      <c r="W205" s="10">
        <f t="shared" si="128"/>
        <v>157</v>
      </c>
      <c r="X205" s="10">
        <f t="shared" si="129"/>
        <v>13</v>
      </c>
      <c r="Y205" s="10">
        <f t="shared" si="130"/>
        <v>2</v>
      </c>
      <c r="Z205" s="10">
        <f t="shared" si="131"/>
        <v>1</v>
      </c>
      <c r="AA205" s="10">
        <f t="shared" si="132"/>
        <v>3</v>
      </c>
      <c r="AB205" s="10">
        <f t="shared" si="133"/>
        <v>1</v>
      </c>
      <c r="AC205" s="10">
        <f t="shared" si="134"/>
        <v>1</v>
      </c>
      <c r="AD205" s="10">
        <f t="shared" si="135"/>
        <v>0</v>
      </c>
      <c r="AE205" s="10">
        <f t="shared" si="136"/>
        <v>0</v>
      </c>
      <c r="AF205" s="10">
        <f t="shared" si="137"/>
        <v>0</v>
      </c>
      <c r="AG205" s="10">
        <f t="shared" si="138"/>
        <v>18</v>
      </c>
      <c r="AH205" s="10">
        <f t="shared" si="139"/>
        <v>9</v>
      </c>
      <c r="AI205" s="10">
        <f t="shared" si="140"/>
        <v>5</v>
      </c>
      <c r="AJ205" s="10">
        <f t="shared" si="141"/>
        <v>1</v>
      </c>
      <c r="AK205" s="10">
        <f t="shared" si="142"/>
        <v>180</v>
      </c>
      <c r="AL205" s="10">
        <f t="shared" si="143"/>
        <v>23</v>
      </c>
      <c r="AM205" s="10">
        <f t="shared" si="144"/>
        <v>203</v>
      </c>
    </row>
    <row r="206" spans="1:39" ht="21.75" thickTop="1" x14ac:dyDescent="0.35"/>
    <row r="207" spans="1:39" x14ac:dyDescent="0.35">
      <c r="A207"/>
      <c r="B207" s="15"/>
      <c r="C207" s="16" t="s">
        <v>20</v>
      </c>
      <c r="D207"/>
      <c r="E207"/>
      <c r="F207"/>
      <c r="G207"/>
      <c r="H207"/>
      <c r="I207" s="17" t="s">
        <v>21</v>
      </c>
      <c r="J207" s="18"/>
      <c r="K207"/>
      <c r="L207"/>
      <c r="M207"/>
      <c r="N207"/>
      <c r="O207"/>
      <c r="P207" s="17" t="s">
        <v>22</v>
      </c>
      <c r="Q207" s="18"/>
      <c r="R207"/>
    </row>
    <row r="210" spans="1:39" ht="22.5" customHeight="1" x14ac:dyDescent="0.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39" ht="25.5" thickBot="1" x14ac:dyDescent="0.5">
      <c r="A211" s="113" t="s">
        <v>83</v>
      </c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</row>
    <row r="212" spans="1:39" ht="41.25" thickTop="1" thickBot="1" x14ac:dyDescent="0.4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V212" s="104" t="s">
        <v>84</v>
      </c>
      <c r="W212" s="105"/>
      <c r="X212" s="105"/>
      <c r="Y212" s="105"/>
      <c r="Z212" s="105"/>
      <c r="AA212" s="105"/>
      <c r="AB212" s="105"/>
      <c r="AC212" s="105"/>
      <c r="AD212" s="105"/>
      <c r="AE212" s="105"/>
      <c r="AF212" s="105"/>
      <c r="AG212" s="105"/>
      <c r="AH212" s="105"/>
      <c r="AI212" s="105"/>
      <c r="AJ212" s="105"/>
      <c r="AK212" s="105"/>
      <c r="AL212" s="105"/>
      <c r="AM212" s="106"/>
    </row>
    <row r="213" spans="1:39" ht="29.25" customHeight="1" thickTop="1" thickBot="1" x14ac:dyDescent="0.9">
      <c r="A213" s="114" t="s">
        <v>23</v>
      </c>
      <c r="B213" s="115"/>
      <c r="C213" s="115"/>
      <c r="D213" s="115"/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6"/>
      <c r="V213" s="107" t="s">
        <v>57</v>
      </c>
      <c r="W213" s="126" t="s">
        <v>2</v>
      </c>
      <c r="X213" s="109"/>
      <c r="Y213" s="109" t="s">
        <v>3</v>
      </c>
      <c r="Z213" s="109"/>
      <c r="AA213" s="109" t="s">
        <v>4</v>
      </c>
      <c r="AB213" s="109"/>
      <c r="AC213" s="109" t="s">
        <v>5</v>
      </c>
      <c r="AD213" s="109"/>
      <c r="AE213" s="109" t="s">
        <v>6</v>
      </c>
      <c r="AF213" s="109"/>
      <c r="AG213" s="109" t="s">
        <v>7</v>
      </c>
      <c r="AH213" s="109"/>
      <c r="AI213" s="109" t="s">
        <v>8</v>
      </c>
      <c r="AJ213" s="109"/>
      <c r="AK213" s="110" t="s">
        <v>9</v>
      </c>
      <c r="AL213" s="110"/>
      <c r="AM213" s="111" t="s">
        <v>58</v>
      </c>
    </row>
    <row r="214" spans="1:39" ht="29.25" customHeight="1" thickTop="1" thickBot="1" x14ac:dyDescent="0.4">
      <c r="A214" s="117" t="s">
        <v>1</v>
      </c>
      <c r="B214" s="119" t="s">
        <v>2</v>
      </c>
      <c r="C214" s="120"/>
      <c r="D214" s="119" t="s">
        <v>3</v>
      </c>
      <c r="E214" s="120"/>
      <c r="F214" s="119" t="s">
        <v>4</v>
      </c>
      <c r="G214" s="120"/>
      <c r="H214" s="119" t="s">
        <v>5</v>
      </c>
      <c r="I214" s="120"/>
      <c r="J214" s="119" t="s">
        <v>6</v>
      </c>
      <c r="K214" s="120"/>
      <c r="L214" s="119" t="s">
        <v>7</v>
      </c>
      <c r="M214" s="120"/>
      <c r="N214" s="119" t="s">
        <v>8</v>
      </c>
      <c r="O214" s="120"/>
      <c r="P214" s="121" t="s">
        <v>9</v>
      </c>
      <c r="Q214" s="122"/>
      <c r="R214" s="4" t="s">
        <v>9</v>
      </c>
      <c r="V214" s="108"/>
      <c r="W214" s="53" t="s">
        <v>11</v>
      </c>
      <c r="X214" s="42" t="s">
        <v>12</v>
      </c>
      <c r="Y214" s="43" t="s">
        <v>11</v>
      </c>
      <c r="Z214" s="42" t="s">
        <v>12</v>
      </c>
      <c r="AA214" s="43" t="s">
        <v>11</v>
      </c>
      <c r="AB214" s="42" t="s">
        <v>12</v>
      </c>
      <c r="AC214" s="43" t="s">
        <v>11</v>
      </c>
      <c r="AD214" s="42" t="s">
        <v>12</v>
      </c>
      <c r="AE214" s="43" t="s">
        <v>11</v>
      </c>
      <c r="AF214" s="42" t="s">
        <v>12</v>
      </c>
      <c r="AG214" s="43" t="s">
        <v>11</v>
      </c>
      <c r="AH214" s="42" t="s">
        <v>12</v>
      </c>
      <c r="AI214" s="43" t="s">
        <v>11</v>
      </c>
      <c r="AJ214" s="42" t="s">
        <v>12</v>
      </c>
      <c r="AK214" s="44" t="s">
        <v>11</v>
      </c>
      <c r="AL214" s="45" t="s">
        <v>12</v>
      </c>
      <c r="AM214" s="112"/>
    </row>
    <row r="215" spans="1:39" ht="37.5" customHeight="1" thickBot="1" x14ac:dyDescent="0.4">
      <c r="A215" s="118"/>
      <c r="B215" s="5" t="s">
        <v>11</v>
      </c>
      <c r="C215" s="5" t="s">
        <v>12</v>
      </c>
      <c r="D215" s="5" t="s">
        <v>11</v>
      </c>
      <c r="E215" s="5" t="s">
        <v>12</v>
      </c>
      <c r="F215" s="5" t="s">
        <v>11</v>
      </c>
      <c r="G215" s="5" t="s">
        <v>12</v>
      </c>
      <c r="H215" s="5" t="s">
        <v>11</v>
      </c>
      <c r="I215" s="5" t="s">
        <v>12</v>
      </c>
      <c r="J215" s="5" t="s">
        <v>11</v>
      </c>
      <c r="K215" s="5" t="s">
        <v>12</v>
      </c>
      <c r="L215" s="5" t="s">
        <v>11</v>
      </c>
      <c r="M215" s="5" t="s">
        <v>12</v>
      </c>
      <c r="N215" s="5" t="s">
        <v>11</v>
      </c>
      <c r="O215" s="5" t="s">
        <v>12</v>
      </c>
      <c r="P215" s="6" t="s">
        <v>11</v>
      </c>
      <c r="Q215" s="7" t="s">
        <v>12</v>
      </c>
      <c r="R215" s="8" t="s">
        <v>10</v>
      </c>
      <c r="V215" s="46" t="s">
        <v>44</v>
      </c>
      <c r="W215" s="47">
        <f>SUM(B197,B216,B235)</f>
        <v>4</v>
      </c>
      <c r="X215" s="47">
        <f t="shared" ref="X215:AM215" si="146">SUM(C197,C216,C235)</f>
        <v>0</v>
      </c>
      <c r="Y215" s="47">
        <f t="shared" si="146"/>
        <v>1</v>
      </c>
      <c r="Z215" s="47">
        <f t="shared" si="146"/>
        <v>0</v>
      </c>
      <c r="AA215" s="47">
        <f t="shared" si="146"/>
        <v>0</v>
      </c>
      <c r="AB215" s="47">
        <f t="shared" si="146"/>
        <v>0</v>
      </c>
      <c r="AC215" s="47">
        <f t="shared" si="146"/>
        <v>1</v>
      </c>
      <c r="AD215" s="47">
        <f t="shared" si="146"/>
        <v>1</v>
      </c>
      <c r="AE215" s="47">
        <f t="shared" si="146"/>
        <v>0</v>
      </c>
      <c r="AF215" s="47">
        <f t="shared" si="146"/>
        <v>0</v>
      </c>
      <c r="AG215" s="47">
        <f t="shared" si="146"/>
        <v>2</v>
      </c>
      <c r="AH215" s="47">
        <f t="shared" si="146"/>
        <v>1</v>
      </c>
      <c r="AI215" s="47">
        <f t="shared" si="146"/>
        <v>0</v>
      </c>
      <c r="AJ215" s="47">
        <f t="shared" si="146"/>
        <v>0</v>
      </c>
      <c r="AK215" s="47">
        <f t="shared" si="146"/>
        <v>8</v>
      </c>
      <c r="AL215" s="47">
        <f t="shared" si="146"/>
        <v>2</v>
      </c>
      <c r="AM215" s="47">
        <f t="shared" si="146"/>
        <v>10</v>
      </c>
    </row>
    <row r="216" spans="1:39" ht="39" customHeight="1" thickBot="1" x14ac:dyDescent="0.4">
      <c r="A216" s="9" t="s">
        <v>13</v>
      </c>
      <c r="B216" s="10">
        <v>0</v>
      </c>
      <c r="C216" s="10">
        <v>0</v>
      </c>
      <c r="D216" s="10">
        <v>1</v>
      </c>
      <c r="E216" s="10">
        <v>0</v>
      </c>
      <c r="F216" s="10">
        <v>0</v>
      </c>
      <c r="G216" s="10">
        <v>0</v>
      </c>
      <c r="H216" s="10">
        <v>1</v>
      </c>
      <c r="I216" s="10">
        <v>1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f>B216+D216+F216+H216+J216+L216+N216</f>
        <v>2</v>
      </c>
      <c r="Q216" s="10">
        <f>C216+E216+G216+I216+K216+M216+O216</f>
        <v>1</v>
      </c>
      <c r="R216" s="11">
        <f>P216+Q216</f>
        <v>3</v>
      </c>
      <c r="V216" s="46" t="s">
        <v>14</v>
      </c>
      <c r="W216" s="47">
        <f t="shared" ref="W216:W222" si="147">SUM(B198,B217,B236)</f>
        <v>30</v>
      </c>
      <c r="X216" s="47">
        <f t="shared" ref="X216:X222" si="148">SUM(C198,C217,C236)</f>
        <v>0</v>
      </c>
      <c r="Y216" s="47">
        <f t="shared" ref="Y216:Y222" si="149">SUM(D198,D217,D236)</f>
        <v>0</v>
      </c>
      <c r="Z216" s="47">
        <f t="shared" ref="Z216:Z222" si="150">SUM(E198,E217,E236)</f>
        <v>0</v>
      </c>
      <c r="AA216" s="47">
        <f t="shared" ref="AA216:AA222" si="151">SUM(F198,F217,F236)</f>
        <v>0</v>
      </c>
      <c r="AB216" s="47">
        <f t="shared" ref="AB216:AB222" si="152">SUM(G198,G217,G236)</f>
        <v>0</v>
      </c>
      <c r="AC216" s="47">
        <f t="shared" ref="AC216:AC222" si="153">SUM(H198,H217,H236)</f>
        <v>0</v>
      </c>
      <c r="AD216" s="47">
        <f t="shared" ref="AD216:AD222" si="154">SUM(I198,I217,I236)</f>
        <v>0</v>
      </c>
      <c r="AE216" s="47">
        <f t="shared" ref="AE216:AE222" si="155">SUM(J198,J217,J236)</f>
        <v>0</v>
      </c>
      <c r="AF216" s="47">
        <f t="shared" ref="AF216:AF222" si="156">SUM(K198,K217,K236)</f>
        <v>0</v>
      </c>
      <c r="AG216" s="47">
        <f t="shared" ref="AG216:AG222" si="157">SUM(L198,L217,L236)</f>
        <v>0</v>
      </c>
      <c r="AH216" s="47">
        <f t="shared" ref="AH216:AH222" si="158">SUM(M198,M217,M236)</f>
        <v>0</v>
      </c>
      <c r="AI216" s="47">
        <f t="shared" ref="AI216:AI222" si="159">SUM(N198,N217,N236)</f>
        <v>0</v>
      </c>
      <c r="AJ216" s="47">
        <f t="shared" ref="AJ216:AJ222" si="160">SUM(O198,O217,O236)</f>
        <v>0</v>
      </c>
      <c r="AK216" s="47">
        <f t="shared" ref="AK216:AK222" si="161">SUM(P198,P217,P236)</f>
        <v>30</v>
      </c>
      <c r="AL216" s="47">
        <f t="shared" ref="AL216:AL222" si="162">SUM(Q198,Q217,Q236)</f>
        <v>0</v>
      </c>
      <c r="AM216" s="47">
        <f t="shared" ref="AM216:AM222" si="163">SUM(R198,R217,R236)</f>
        <v>30</v>
      </c>
    </row>
    <row r="217" spans="1:39" ht="30.75" customHeight="1" thickBot="1" x14ac:dyDescent="0.4">
      <c r="A217" s="9" t="s">
        <v>14</v>
      </c>
      <c r="B217" s="10">
        <v>8</v>
      </c>
      <c r="C217" s="10">
        <v>0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f t="shared" ref="P217:P222" si="164">B217+D217+F217+H217+J217+L217+N217</f>
        <v>8</v>
      </c>
      <c r="Q217" s="10">
        <f t="shared" ref="Q217:Q222" si="165">C217+E217+G217+I217+K217+M217+O217</f>
        <v>0</v>
      </c>
      <c r="R217" s="11">
        <f t="shared" ref="R217:R222" si="166">P217+Q217</f>
        <v>8</v>
      </c>
      <c r="V217" s="46" t="s">
        <v>51</v>
      </c>
      <c r="W217" s="47">
        <f t="shared" si="147"/>
        <v>8</v>
      </c>
      <c r="X217" s="47">
        <f t="shared" si="148"/>
        <v>0</v>
      </c>
      <c r="Y217" s="47">
        <f t="shared" si="149"/>
        <v>0</v>
      </c>
      <c r="Z217" s="47">
        <f t="shared" si="150"/>
        <v>0</v>
      </c>
      <c r="AA217" s="47">
        <f t="shared" si="151"/>
        <v>0</v>
      </c>
      <c r="AB217" s="47">
        <f t="shared" si="152"/>
        <v>0</v>
      </c>
      <c r="AC217" s="47">
        <f t="shared" si="153"/>
        <v>0</v>
      </c>
      <c r="AD217" s="47">
        <f t="shared" si="154"/>
        <v>0</v>
      </c>
      <c r="AE217" s="47">
        <f t="shared" si="155"/>
        <v>0</v>
      </c>
      <c r="AF217" s="47">
        <f t="shared" si="156"/>
        <v>0</v>
      </c>
      <c r="AG217" s="47">
        <f t="shared" si="157"/>
        <v>0</v>
      </c>
      <c r="AH217" s="47">
        <f t="shared" si="158"/>
        <v>0</v>
      </c>
      <c r="AI217" s="47">
        <f t="shared" si="159"/>
        <v>0</v>
      </c>
      <c r="AJ217" s="47">
        <f t="shared" si="160"/>
        <v>0</v>
      </c>
      <c r="AK217" s="47">
        <f t="shared" si="161"/>
        <v>8</v>
      </c>
      <c r="AL217" s="47">
        <f t="shared" si="162"/>
        <v>0</v>
      </c>
      <c r="AM217" s="47">
        <f t="shared" si="163"/>
        <v>8</v>
      </c>
    </row>
    <row r="218" spans="1:39" ht="28.5" customHeight="1" thickBot="1" x14ac:dyDescent="0.4">
      <c r="A218" s="9" t="s">
        <v>52</v>
      </c>
      <c r="B218" s="10">
        <v>3</v>
      </c>
      <c r="C218" s="10">
        <v>0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f t="shared" si="164"/>
        <v>3</v>
      </c>
      <c r="Q218" s="10">
        <f t="shared" si="165"/>
        <v>0</v>
      </c>
      <c r="R218" s="11">
        <f t="shared" si="166"/>
        <v>3</v>
      </c>
      <c r="V218" s="46" t="s">
        <v>35</v>
      </c>
      <c r="W218" s="47">
        <f t="shared" si="147"/>
        <v>12</v>
      </c>
      <c r="X218" s="47">
        <f t="shared" si="148"/>
        <v>0</v>
      </c>
      <c r="Y218" s="47">
        <f t="shared" si="149"/>
        <v>0</v>
      </c>
      <c r="Z218" s="47">
        <f t="shared" si="150"/>
        <v>0</v>
      </c>
      <c r="AA218" s="47">
        <f t="shared" si="151"/>
        <v>0</v>
      </c>
      <c r="AB218" s="47">
        <f t="shared" si="152"/>
        <v>0</v>
      </c>
      <c r="AC218" s="47">
        <f t="shared" si="153"/>
        <v>0</v>
      </c>
      <c r="AD218" s="47">
        <f t="shared" si="154"/>
        <v>0</v>
      </c>
      <c r="AE218" s="47">
        <f t="shared" si="155"/>
        <v>0</v>
      </c>
      <c r="AF218" s="47">
        <f t="shared" si="156"/>
        <v>0</v>
      </c>
      <c r="AG218" s="47">
        <f t="shared" si="157"/>
        <v>0</v>
      </c>
      <c r="AH218" s="47">
        <f t="shared" si="158"/>
        <v>0</v>
      </c>
      <c r="AI218" s="47">
        <f t="shared" si="159"/>
        <v>0</v>
      </c>
      <c r="AJ218" s="47">
        <f t="shared" si="160"/>
        <v>0</v>
      </c>
      <c r="AK218" s="47">
        <f t="shared" si="161"/>
        <v>12</v>
      </c>
      <c r="AL218" s="47">
        <f t="shared" si="162"/>
        <v>0</v>
      </c>
      <c r="AM218" s="47">
        <f t="shared" si="163"/>
        <v>12</v>
      </c>
    </row>
    <row r="219" spans="1:39" ht="28.5" customHeight="1" thickBot="1" x14ac:dyDescent="0.4">
      <c r="A219" s="9" t="s">
        <v>15</v>
      </c>
      <c r="B219" s="10">
        <v>2</v>
      </c>
      <c r="C219" s="10">
        <v>0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f t="shared" si="164"/>
        <v>2</v>
      </c>
      <c r="Q219" s="10">
        <f t="shared" si="165"/>
        <v>0</v>
      </c>
      <c r="R219" s="11">
        <f t="shared" si="166"/>
        <v>2</v>
      </c>
      <c r="V219" s="46" t="s">
        <v>16</v>
      </c>
      <c r="W219" s="47">
        <f t="shared" si="147"/>
        <v>6</v>
      </c>
      <c r="X219" s="47">
        <f t="shared" si="148"/>
        <v>0</v>
      </c>
      <c r="Y219" s="47">
        <f t="shared" si="149"/>
        <v>0</v>
      </c>
      <c r="Z219" s="47">
        <f t="shared" si="150"/>
        <v>0</v>
      </c>
      <c r="AA219" s="47">
        <f t="shared" si="151"/>
        <v>0</v>
      </c>
      <c r="AB219" s="47">
        <f t="shared" si="152"/>
        <v>0</v>
      </c>
      <c r="AC219" s="47">
        <f t="shared" si="153"/>
        <v>0</v>
      </c>
      <c r="AD219" s="47">
        <f t="shared" si="154"/>
        <v>0</v>
      </c>
      <c r="AE219" s="47">
        <f t="shared" si="155"/>
        <v>0</v>
      </c>
      <c r="AF219" s="47">
        <f t="shared" si="156"/>
        <v>0</v>
      </c>
      <c r="AG219" s="47">
        <f t="shared" si="157"/>
        <v>0</v>
      </c>
      <c r="AH219" s="47">
        <f t="shared" si="158"/>
        <v>0</v>
      </c>
      <c r="AI219" s="47">
        <f t="shared" si="159"/>
        <v>0</v>
      </c>
      <c r="AJ219" s="47">
        <f t="shared" si="160"/>
        <v>0</v>
      </c>
      <c r="AK219" s="47">
        <f t="shared" si="161"/>
        <v>6</v>
      </c>
      <c r="AL219" s="47">
        <f t="shared" si="162"/>
        <v>0</v>
      </c>
      <c r="AM219" s="47">
        <f t="shared" si="163"/>
        <v>6</v>
      </c>
    </row>
    <row r="220" spans="1:39" ht="33.75" customHeight="1" thickBot="1" x14ac:dyDescent="0.4">
      <c r="A220" s="9" t="s">
        <v>16</v>
      </c>
      <c r="B220" s="10">
        <v>2</v>
      </c>
      <c r="C220" s="10">
        <v>0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f t="shared" si="164"/>
        <v>2</v>
      </c>
      <c r="Q220" s="10">
        <f t="shared" si="165"/>
        <v>0</v>
      </c>
      <c r="R220" s="11">
        <f t="shared" si="166"/>
        <v>2</v>
      </c>
      <c r="V220" s="46" t="s">
        <v>60</v>
      </c>
      <c r="W220" s="47">
        <f t="shared" si="147"/>
        <v>1</v>
      </c>
      <c r="X220" s="47">
        <f t="shared" si="148"/>
        <v>0</v>
      </c>
      <c r="Y220" s="47">
        <f t="shared" si="149"/>
        <v>0</v>
      </c>
      <c r="Z220" s="47">
        <f t="shared" si="150"/>
        <v>0</v>
      </c>
      <c r="AA220" s="47">
        <f t="shared" si="151"/>
        <v>0</v>
      </c>
      <c r="AB220" s="47">
        <f t="shared" si="152"/>
        <v>0</v>
      </c>
      <c r="AC220" s="47">
        <f t="shared" si="153"/>
        <v>0</v>
      </c>
      <c r="AD220" s="47">
        <f t="shared" si="154"/>
        <v>0</v>
      </c>
      <c r="AE220" s="47">
        <f t="shared" si="155"/>
        <v>0</v>
      </c>
      <c r="AF220" s="47">
        <f t="shared" si="156"/>
        <v>0</v>
      </c>
      <c r="AG220" s="47">
        <f t="shared" si="157"/>
        <v>0</v>
      </c>
      <c r="AH220" s="47">
        <f t="shared" si="158"/>
        <v>0</v>
      </c>
      <c r="AI220" s="47">
        <f t="shared" si="159"/>
        <v>0</v>
      </c>
      <c r="AJ220" s="47">
        <f t="shared" si="160"/>
        <v>0</v>
      </c>
      <c r="AK220" s="47">
        <f t="shared" si="161"/>
        <v>1</v>
      </c>
      <c r="AL220" s="47">
        <f t="shared" si="162"/>
        <v>0</v>
      </c>
      <c r="AM220" s="47">
        <f t="shared" si="163"/>
        <v>1</v>
      </c>
    </row>
    <row r="221" spans="1:39" ht="33" customHeight="1" thickBot="1" x14ac:dyDescent="0.4">
      <c r="A221" s="9" t="s">
        <v>18</v>
      </c>
      <c r="B221" s="10">
        <v>0</v>
      </c>
      <c r="C221" s="10">
        <v>0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f t="shared" si="164"/>
        <v>0</v>
      </c>
      <c r="Q221" s="10">
        <f t="shared" si="165"/>
        <v>0</v>
      </c>
      <c r="R221" s="11">
        <f t="shared" si="166"/>
        <v>0</v>
      </c>
      <c r="V221" s="48" t="s">
        <v>54</v>
      </c>
      <c r="W221" s="47">
        <f t="shared" si="147"/>
        <v>4</v>
      </c>
      <c r="X221" s="47">
        <f t="shared" si="148"/>
        <v>0</v>
      </c>
      <c r="Y221" s="47">
        <f t="shared" si="149"/>
        <v>0</v>
      </c>
      <c r="Z221" s="47">
        <f t="shared" si="150"/>
        <v>0</v>
      </c>
      <c r="AA221" s="47">
        <f t="shared" si="151"/>
        <v>0</v>
      </c>
      <c r="AB221" s="47">
        <f t="shared" si="152"/>
        <v>0</v>
      </c>
      <c r="AC221" s="47">
        <f t="shared" si="153"/>
        <v>0</v>
      </c>
      <c r="AD221" s="47">
        <f t="shared" si="154"/>
        <v>0</v>
      </c>
      <c r="AE221" s="47">
        <f t="shared" si="155"/>
        <v>0</v>
      </c>
      <c r="AF221" s="47">
        <f t="shared" si="156"/>
        <v>0</v>
      </c>
      <c r="AG221" s="47">
        <f t="shared" si="157"/>
        <v>1</v>
      </c>
      <c r="AH221" s="47">
        <f t="shared" si="158"/>
        <v>0</v>
      </c>
      <c r="AI221" s="47">
        <f t="shared" si="159"/>
        <v>0</v>
      </c>
      <c r="AJ221" s="47">
        <f t="shared" si="160"/>
        <v>0</v>
      </c>
      <c r="AK221" s="47">
        <f t="shared" si="161"/>
        <v>5</v>
      </c>
      <c r="AL221" s="47">
        <f t="shared" si="162"/>
        <v>0</v>
      </c>
      <c r="AM221" s="47">
        <f t="shared" si="163"/>
        <v>5</v>
      </c>
    </row>
    <row r="222" spans="1:39" ht="34.5" customHeight="1" thickBot="1" x14ac:dyDescent="0.4">
      <c r="A222" s="9" t="s">
        <v>55</v>
      </c>
      <c r="B222" s="10">
        <v>1</v>
      </c>
      <c r="C222" s="10">
        <v>0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f t="shared" si="164"/>
        <v>1</v>
      </c>
      <c r="Q222" s="10">
        <f t="shared" si="165"/>
        <v>0</v>
      </c>
      <c r="R222" s="11">
        <f t="shared" si="166"/>
        <v>1</v>
      </c>
      <c r="V222" s="49" t="s">
        <v>59</v>
      </c>
      <c r="W222" s="47">
        <f t="shared" si="147"/>
        <v>65</v>
      </c>
      <c r="X222" s="47">
        <f t="shared" si="148"/>
        <v>0</v>
      </c>
      <c r="Y222" s="47">
        <f t="shared" si="149"/>
        <v>1</v>
      </c>
      <c r="Z222" s="47">
        <f t="shared" si="150"/>
        <v>0</v>
      </c>
      <c r="AA222" s="47">
        <f t="shared" si="151"/>
        <v>0</v>
      </c>
      <c r="AB222" s="47">
        <f t="shared" si="152"/>
        <v>0</v>
      </c>
      <c r="AC222" s="47">
        <f t="shared" si="153"/>
        <v>1</v>
      </c>
      <c r="AD222" s="47">
        <f t="shared" si="154"/>
        <v>1</v>
      </c>
      <c r="AE222" s="47">
        <f t="shared" si="155"/>
        <v>0</v>
      </c>
      <c r="AF222" s="47">
        <f t="shared" si="156"/>
        <v>0</v>
      </c>
      <c r="AG222" s="47">
        <f t="shared" si="157"/>
        <v>3</v>
      </c>
      <c r="AH222" s="47">
        <f t="shared" si="158"/>
        <v>1</v>
      </c>
      <c r="AI222" s="47">
        <f t="shared" si="159"/>
        <v>0</v>
      </c>
      <c r="AJ222" s="47">
        <f t="shared" si="160"/>
        <v>0</v>
      </c>
      <c r="AK222" s="47">
        <f t="shared" si="161"/>
        <v>70</v>
      </c>
      <c r="AL222" s="47">
        <f t="shared" si="162"/>
        <v>2</v>
      </c>
      <c r="AM222" s="47">
        <f t="shared" si="163"/>
        <v>72</v>
      </c>
    </row>
    <row r="223" spans="1:39" ht="32.25" customHeight="1" thickBot="1" x14ac:dyDescent="0.4">
      <c r="A223" s="12" t="s">
        <v>19</v>
      </c>
      <c r="B223" s="13">
        <f>SUM(B216:B222)</f>
        <v>16</v>
      </c>
      <c r="C223" s="13">
        <f t="shared" ref="C223:R223" si="167">SUM(C216:C222)</f>
        <v>0</v>
      </c>
      <c r="D223" s="13">
        <f t="shared" si="167"/>
        <v>1</v>
      </c>
      <c r="E223" s="13">
        <f t="shared" si="167"/>
        <v>0</v>
      </c>
      <c r="F223" s="13">
        <f t="shared" si="167"/>
        <v>0</v>
      </c>
      <c r="G223" s="13">
        <f t="shared" si="167"/>
        <v>0</v>
      </c>
      <c r="H223" s="13">
        <f t="shared" si="167"/>
        <v>1</v>
      </c>
      <c r="I223" s="13">
        <f t="shared" si="167"/>
        <v>1</v>
      </c>
      <c r="J223" s="13">
        <f t="shared" si="167"/>
        <v>0</v>
      </c>
      <c r="K223" s="13">
        <f t="shared" si="167"/>
        <v>0</v>
      </c>
      <c r="L223" s="13">
        <f t="shared" si="167"/>
        <v>0</v>
      </c>
      <c r="M223" s="13">
        <f t="shared" si="167"/>
        <v>0</v>
      </c>
      <c r="N223" s="13">
        <f t="shared" si="167"/>
        <v>0</v>
      </c>
      <c r="O223" s="13">
        <f t="shared" si="167"/>
        <v>0</v>
      </c>
      <c r="P223" s="13">
        <f t="shared" si="167"/>
        <v>18</v>
      </c>
      <c r="Q223" s="13">
        <f t="shared" si="167"/>
        <v>1</v>
      </c>
      <c r="R223" s="19">
        <f t="shared" si="167"/>
        <v>19</v>
      </c>
    </row>
    <row r="224" spans="1:39" ht="21.75" thickTop="1" x14ac:dyDescent="0.35"/>
    <row r="226" spans="1:18" x14ac:dyDescent="0.35">
      <c r="A226"/>
      <c r="B226" s="15"/>
      <c r="C226" s="16" t="s">
        <v>20</v>
      </c>
      <c r="D226"/>
      <c r="E226"/>
      <c r="F226"/>
      <c r="G226"/>
      <c r="H226"/>
      <c r="I226" s="17" t="s">
        <v>21</v>
      </c>
      <c r="J226" s="18"/>
      <c r="K226"/>
      <c r="L226"/>
      <c r="M226"/>
      <c r="N226"/>
      <c r="O226"/>
      <c r="P226" s="17" t="s">
        <v>22</v>
      </c>
      <c r="Q226" s="18"/>
      <c r="R226"/>
    </row>
    <row r="229" spans="1:18" ht="22.5" customHeight="1" x14ac:dyDescent="0.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ht="24.75" x14ac:dyDescent="0.45">
      <c r="A230" s="113" t="s">
        <v>85</v>
      </c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</row>
    <row r="231" spans="1:18" ht="22.5" thickBot="1" x14ac:dyDescent="0.4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</row>
    <row r="232" spans="1:18" ht="29.25" customHeight="1" thickTop="1" thickBot="1" x14ac:dyDescent="0.4">
      <c r="A232" s="114" t="s">
        <v>23</v>
      </c>
      <c r="B232" s="115"/>
      <c r="C232" s="115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  <c r="R232" s="116"/>
    </row>
    <row r="233" spans="1:18" ht="29.25" customHeight="1" thickBot="1" x14ac:dyDescent="0.4">
      <c r="A233" s="117" t="s">
        <v>1</v>
      </c>
      <c r="B233" s="119" t="s">
        <v>2</v>
      </c>
      <c r="C233" s="120"/>
      <c r="D233" s="119" t="s">
        <v>3</v>
      </c>
      <c r="E233" s="120"/>
      <c r="F233" s="119" t="s">
        <v>4</v>
      </c>
      <c r="G233" s="120"/>
      <c r="H233" s="119" t="s">
        <v>5</v>
      </c>
      <c r="I233" s="120"/>
      <c r="J233" s="119" t="s">
        <v>6</v>
      </c>
      <c r="K233" s="120"/>
      <c r="L233" s="119" t="s">
        <v>7</v>
      </c>
      <c r="M233" s="120"/>
      <c r="N233" s="119" t="s">
        <v>8</v>
      </c>
      <c r="O233" s="120"/>
      <c r="P233" s="121" t="s">
        <v>9</v>
      </c>
      <c r="Q233" s="122"/>
      <c r="R233" s="4" t="s">
        <v>9</v>
      </c>
    </row>
    <row r="234" spans="1:18" ht="37.5" customHeight="1" thickBot="1" x14ac:dyDescent="0.4">
      <c r="A234" s="118"/>
      <c r="B234" s="5" t="s">
        <v>11</v>
      </c>
      <c r="C234" s="5" t="s">
        <v>12</v>
      </c>
      <c r="D234" s="5" t="s">
        <v>11</v>
      </c>
      <c r="E234" s="5" t="s">
        <v>12</v>
      </c>
      <c r="F234" s="5" t="s">
        <v>11</v>
      </c>
      <c r="G234" s="5" t="s">
        <v>12</v>
      </c>
      <c r="H234" s="5" t="s">
        <v>11</v>
      </c>
      <c r="I234" s="5" t="s">
        <v>12</v>
      </c>
      <c r="J234" s="5" t="s">
        <v>11</v>
      </c>
      <c r="K234" s="5" t="s">
        <v>12</v>
      </c>
      <c r="L234" s="5" t="s">
        <v>11</v>
      </c>
      <c r="M234" s="5" t="s">
        <v>12</v>
      </c>
      <c r="N234" s="5" t="s">
        <v>11</v>
      </c>
      <c r="O234" s="5" t="s">
        <v>12</v>
      </c>
      <c r="P234" s="6" t="s">
        <v>11</v>
      </c>
      <c r="Q234" s="7" t="s">
        <v>12</v>
      </c>
      <c r="R234" s="8" t="s">
        <v>10</v>
      </c>
    </row>
    <row r="235" spans="1:18" ht="39" customHeight="1" thickBot="1" x14ac:dyDescent="0.4">
      <c r="A235" s="9" t="s">
        <v>13</v>
      </c>
      <c r="B235" s="10">
        <v>3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1</v>
      </c>
      <c r="M235" s="10">
        <v>0</v>
      </c>
      <c r="N235" s="10">
        <v>0</v>
      </c>
      <c r="O235" s="10">
        <v>0</v>
      </c>
      <c r="P235" s="10">
        <f>B235+D235+F235+H235+J235+L235+N235</f>
        <v>4</v>
      </c>
      <c r="Q235" s="10">
        <f>C235+E235+G235+I235+K235+M235+O235</f>
        <v>0</v>
      </c>
      <c r="R235" s="11">
        <f>P235+Q235</f>
        <v>4</v>
      </c>
    </row>
    <row r="236" spans="1:18" ht="30.75" customHeight="1" thickBot="1" x14ac:dyDescent="0.4">
      <c r="A236" s="9" t="s">
        <v>14</v>
      </c>
      <c r="B236" s="10">
        <v>11</v>
      </c>
      <c r="C236" s="10">
        <v>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f t="shared" ref="P236:P241" si="168">B236+D236+F236+H236+J236+L236+N236</f>
        <v>11</v>
      </c>
      <c r="Q236" s="10">
        <f t="shared" ref="Q236:Q241" si="169">C236+E236+G236+I236+K236+M236+O236</f>
        <v>0</v>
      </c>
      <c r="R236" s="11">
        <f t="shared" ref="R236:R241" si="170">P236+Q236</f>
        <v>11</v>
      </c>
    </row>
    <row r="237" spans="1:18" ht="28.5" customHeight="1" thickBot="1" x14ac:dyDescent="0.4">
      <c r="A237" s="9" t="s">
        <v>52</v>
      </c>
      <c r="B237" s="10">
        <v>1</v>
      </c>
      <c r="C237" s="10">
        <v>0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f t="shared" si="168"/>
        <v>1</v>
      </c>
      <c r="Q237" s="10">
        <f t="shared" si="169"/>
        <v>0</v>
      </c>
      <c r="R237" s="11">
        <f t="shared" si="170"/>
        <v>1</v>
      </c>
    </row>
    <row r="238" spans="1:18" ht="28.5" customHeight="1" thickBot="1" x14ac:dyDescent="0.4">
      <c r="A238" s="9" t="s">
        <v>15</v>
      </c>
      <c r="B238" s="10">
        <v>5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f t="shared" si="168"/>
        <v>5</v>
      </c>
      <c r="Q238" s="10">
        <f t="shared" si="169"/>
        <v>0</v>
      </c>
      <c r="R238" s="11">
        <f t="shared" si="170"/>
        <v>5</v>
      </c>
    </row>
    <row r="239" spans="1:18" ht="33.75" customHeight="1" thickBot="1" x14ac:dyDescent="0.4">
      <c r="A239" s="9" t="s">
        <v>16</v>
      </c>
      <c r="B239" s="10">
        <v>3</v>
      </c>
      <c r="C239" s="10">
        <v>0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f t="shared" si="168"/>
        <v>3</v>
      </c>
      <c r="Q239" s="10">
        <f t="shared" si="169"/>
        <v>0</v>
      </c>
      <c r="R239" s="11">
        <f t="shared" si="170"/>
        <v>3</v>
      </c>
    </row>
    <row r="240" spans="1:18" ht="33" customHeight="1" thickBot="1" x14ac:dyDescent="0.4">
      <c r="A240" s="9" t="s">
        <v>18</v>
      </c>
      <c r="B240" s="10">
        <v>1</v>
      </c>
      <c r="C240" s="10">
        <v>0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f t="shared" si="168"/>
        <v>1</v>
      </c>
      <c r="Q240" s="10">
        <f t="shared" si="169"/>
        <v>0</v>
      </c>
      <c r="R240" s="11">
        <f t="shared" si="170"/>
        <v>1</v>
      </c>
    </row>
    <row r="241" spans="1:18" ht="34.5" customHeight="1" thickBot="1" x14ac:dyDescent="0.4">
      <c r="A241" s="9" t="s">
        <v>55</v>
      </c>
      <c r="B241" s="10">
        <v>3</v>
      </c>
      <c r="C241" s="10">
        <v>0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f t="shared" si="168"/>
        <v>3</v>
      </c>
      <c r="Q241" s="10">
        <f t="shared" si="169"/>
        <v>0</v>
      </c>
      <c r="R241" s="11">
        <f t="shared" si="170"/>
        <v>3</v>
      </c>
    </row>
    <row r="242" spans="1:18" ht="32.25" customHeight="1" thickBot="1" x14ac:dyDescent="0.4">
      <c r="A242" s="12" t="s">
        <v>19</v>
      </c>
      <c r="B242" s="13">
        <f>SUM(B235:B241)</f>
        <v>27</v>
      </c>
      <c r="C242" s="13">
        <f t="shared" ref="C242:R242" si="171">SUM(C235:C241)</f>
        <v>0</v>
      </c>
      <c r="D242" s="13">
        <f t="shared" si="171"/>
        <v>0</v>
      </c>
      <c r="E242" s="13">
        <f t="shared" si="171"/>
        <v>0</v>
      </c>
      <c r="F242" s="13">
        <f t="shared" si="171"/>
        <v>0</v>
      </c>
      <c r="G242" s="13">
        <f t="shared" si="171"/>
        <v>0</v>
      </c>
      <c r="H242" s="13">
        <f t="shared" si="171"/>
        <v>0</v>
      </c>
      <c r="I242" s="13">
        <f t="shared" si="171"/>
        <v>0</v>
      </c>
      <c r="J242" s="13">
        <f t="shared" si="171"/>
        <v>0</v>
      </c>
      <c r="K242" s="13">
        <f t="shared" si="171"/>
        <v>0</v>
      </c>
      <c r="L242" s="13">
        <f t="shared" si="171"/>
        <v>1</v>
      </c>
      <c r="M242" s="13">
        <f t="shared" si="171"/>
        <v>0</v>
      </c>
      <c r="N242" s="13">
        <f t="shared" si="171"/>
        <v>0</v>
      </c>
      <c r="O242" s="13">
        <f t="shared" si="171"/>
        <v>0</v>
      </c>
      <c r="P242" s="13">
        <f t="shared" si="171"/>
        <v>28</v>
      </c>
      <c r="Q242" s="13">
        <f t="shared" si="171"/>
        <v>0</v>
      </c>
      <c r="R242" s="19">
        <f t="shared" si="171"/>
        <v>28</v>
      </c>
    </row>
    <row r="243" spans="1:18" ht="21.75" thickTop="1" x14ac:dyDescent="0.35"/>
    <row r="245" spans="1:18" x14ac:dyDescent="0.35">
      <c r="A245"/>
      <c r="B245" s="15"/>
      <c r="C245" s="16" t="s">
        <v>20</v>
      </c>
      <c r="D245"/>
      <c r="E245"/>
      <c r="F245"/>
      <c r="G245"/>
      <c r="H245"/>
      <c r="I245" s="17" t="s">
        <v>21</v>
      </c>
      <c r="J245" s="18"/>
      <c r="K245"/>
      <c r="L245"/>
      <c r="M245"/>
      <c r="N245"/>
      <c r="O245"/>
      <c r="P245" s="17" t="s">
        <v>22</v>
      </c>
      <c r="Q245" s="18"/>
      <c r="R245"/>
    </row>
    <row r="248" spans="1:18" ht="22.5" customHeight="1" x14ac:dyDescent="0.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ht="24.75" x14ac:dyDescent="0.45">
      <c r="A249" s="113" t="s">
        <v>62</v>
      </c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</row>
    <row r="250" spans="1:18" ht="22.5" thickBot="1" x14ac:dyDescent="0.4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</row>
    <row r="251" spans="1:18" ht="29.25" customHeight="1" thickTop="1" thickBot="1" x14ac:dyDescent="0.4">
      <c r="A251" s="114" t="s">
        <v>23</v>
      </c>
      <c r="B251" s="115"/>
      <c r="C251" s="115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6"/>
    </row>
    <row r="252" spans="1:18" ht="29.25" customHeight="1" thickBot="1" x14ac:dyDescent="0.4">
      <c r="A252" s="117" t="s">
        <v>1</v>
      </c>
      <c r="B252" s="119" t="s">
        <v>2</v>
      </c>
      <c r="C252" s="120"/>
      <c r="D252" s="119" t="s">
        <v>3</v>
      </c>
      <c r="E252" s="120"/>
      <c r="F252" s="119" t="s">
        <v>4</v>
      </c>
      <c r="G252" s="120"/>
      <c r="H252" s="119" t="s">
        <v>5</v>
      </c>
      <c r="I252" s="120"/>
      <c r="J252" s="119" t="s">
        <v>6</v>
      </c>
      <c r="K252" s="120"/>
      <c r="L252" s="119" t="s">
        <v>7</v>
      </c>
      <c r="M252" s="120"/>
      <c r="N252" s="119" t="s">
        <v>8</v>
      </c>
      <c r="O252" s="120"/>
      <c r="P252" s="121" t="s">
        <v>9</v>
      </c>
      <c r="Q252" s="122"/>
      <c r="R252" s="4" t="s">
        <v>9</v>
      </c>
    </row>
    <row r="253" spans="1:18" ht="37.5" customHeight="1" thickBot="1" x14ac:dyDescent="0.4">
      <c r="A253" s="118"/>
      <c r="B253" s="5" t="s">
        <v>11</v>
      </c>
      <c r="C253" s="5" t="s">
        <v>12</v>
      </c>
      <c r="D253" s="5" t="s">
        <v>11</v>
      </c>
      <c r="E253" s="5" t="s">
        <v>12</v>
      </c>
      <c r="F253" s="5" t="s">
        <v>11</v>
      </c>
      <c r="G253" s="5" t="s">
        <v>12</v>
      </c>
      <c r="H253" s="5" t="s">
        <v>11</v>
      </c>
      <c r="I253" s="5" t="s">
        <v>12</v>
      </c>
      <c r="J253" s="5" t="s">
        <v>11</v>
      </c>
      <c r="K253" s="5" t="s">
        <v>12</v>
      </c>
      <c r="L253" s="5" t="s">
        <v>11</v>
      </c>
      <c r="M253" s="5" t="s">
        <v>12</v>
      </c>
      <c r="N253" s="5" t="s">
        <v>11</v>
      </c>
      <c r="O253" s="5" t="s">
        <v>12</v>
      </c>
      <c r="P253" s="6" t="s">
        <v>11</v>
      </c>
      <c r="Q253" s="7" t="s">
        <v>12</v>
      </c>
      <c r="R253" s="8" t="s">
        <v>10</v>
      </c>
    </row>
    <row r="254" spans="1:18" ht="39" customHeight="1" thickBot="1" x14ac:dyDescent="0.4">
      <c r="A254" s="9" t="s">
        <v>13</v>
      </c>
      <c r="B254" s="10">
        <f t="shared" ref="B254:B260" si="172">B121+B140+B159+B178+B197+B216+B235</f>
        <v>26</v>
      </c>
      <c r="C254" s="10">
        <f t="shared" ref="C254:O254" si="173">C121+C140+C159+C178+C197+C216+C235</f>
        <v>5</v>
      </c>
      <c r="D254" s="10">
        <f t="shared" si="173"/>
        <v>1</v>
      </c>
      <c r="E254" s="10">
        <f t="shared" si="173"/>
        <v>0</v>
      </c>
      <c r="F254" s="10">
        <f t="shared" si="173"/>
        <v>1</v>
      </c>
      <c r="G254" s="10">
        <f t="shared" si="173"/>
        <v>1</v>
      </c>
      <c r="H254" s="10">
        <f t="shared" si="173"/>
        <v>1</v>
      </c>
      <c r="I254" s="10">
        <f t="shared" si="173"/>
        <v>1</v>
      </c>
      <c r="J254" s="10">
        <f t="shared" si="173"/>
        <v>0</v>
      </c>
      <c r="K254" s="10">
        <f t="shared" si="173"/>
        <v>0</v>
      </c>
      <c r="L254" s="10">
        <f t="shared" si="173"/>
        <v>15</v>
      </c>
      <c r="M254" s="10">
        <f t="shared" si="173"/>
        <v>8</v>
      </c>
      <c r="N254" s="10">
        <f t="shared" si="173"/>
        <v>2</v>
      </c>
      <c r="O254" s="10">
        <f t="shared" si="173"/>
        <v>0</v>
      </c>
      <c r="P254" s="10">
        <f>B254+D254+F254+H254+J254+L254+N254</f>
        <v>46</v>
      </c>
      <c r="Q254" s="10">
        <f>C254+E254+G254+I254+K254+M254+O254</f>
        <v>15</v>
      </c>
      <c r="R254" s="11">
        <f>P254+Q254</f>
        <v>61</v>
      </c>
    </row>
    <row r="255" spans="1:18" ht="30.75" customHeight="1" thickBot="1" x14ac:dyDescent="0.4">
      <c r="A255" s="9" t="s">
        <v>14</v>
      </c>
      <c r="B255" s="10">
        <f t="shared" si="172"/>
        <v>98</v>
      </c>
      <c r="C255" s="10">
        <f t="shared" ref="C255:O255" si="174">C122+C141+C160+C179+C198+C217+C236</f>
        <v>0</v>
      </c>
      <c r="D255" s="10">
        <f t="shared" si="174"/>
        <v>0</v>
      </c>
      <c r="E255" s="10">
        <f t="shared" si="174"/>
        <v>0</v>
      </c>
      <c r="F255" s="10">
        <f t="shared" si="174"/>
        <v>0</v>
      </c>
      <c r="G255" s="10">
        <f t="shared" si="174"/>
        <v>0</v>
      </c>
      <c r="H255" s="10">
        <f t="shared" si="174"/>
        <v>0</v>
      </c>
      <c r="I255" s="10">
        <f t="shared" si="174"/>
        <v>0</v>
      </c>
      <c r="J255" s="10">
        <f t="shared" si="174"/>
        <v>0</v>
      </c>
      <c r="K255" s="10">
        <f t="shared" si="174"/>
        <v>0</v>
      </c>
      <c r="L255" s="10">
        <f t="shared" si="174"/>
        <v>0</v>
      </c>
      <c r="M255" s="10">
        <f t="shared" si="174"/>
        <v>0</v>
      </c>
      <c r="N255" s="10">
        <f t="shared" si="174"/>
        <v>0</v>
      </c>
      <c r="O255" s="10">
        <f t="shared" si="174"/>
        <v>0</v>
      </c>
      <c r="P255" s="10">
        <f t="shared" ref="P255:Q260" si="175">B255+D255+F255+H255+J255+L255+N255</f>
        <v>98</v>
      </c>
      <c r="Q255" s="10">
        <f t="shared" si="175"/>
        <v>0</v>
      </c>
      <c r="R255" s="11">
        <f t="shared" ref="R255:R260" si="176">P255+Q255</f>
        <v>98</v>
      </c>
    </row>
    <row r="256" spans="1:18" ht="28.5" customHeight="1" thickBot="1" x14ac:dyDescent="0.4">
      <c r="A256" s="9" t="s">
        <v>52</v>
      </c>
      <c r="B256" s="10">
        <f t="shared" si="172"/>
        <v>29</v>
      </c>
      <c r="C256" s="10">
        <f t="shared" ref="C256:O256" si="177">C123+C142+C161+C180+C199+C218+C237</f>
        <v>0</v>
      </c>
      <c r="D256" s="10">
        <f t="shared" si="177"/>
        <v>2</v>
      </c>
      <c r="E256" s="10">
        <f t="shared" si="177"/>
        <v>0</v>
      </c>
      <c r="F256" s="10">
        <f t="shared" si="177"/>
        <v>0</v>
      </c>
      <c r="G256" s="10">
        <f t="shared" si="177"/>
        <v>0</v>
      </c>
      <c r="H256" s="10">
        <f t="shared" si="177"/>
        <v>1</v>
      </c>
      <c r="I256" s="10">
        <f t="shared" si="177"/>
        <v>0</v>
      </c>
      <c r="J256" s="10">
        <f t="shared" si="177"/>
        <v>0</v>
      </c>
      <c r="K256" s="10">
        <f t="shared" si="177"/>
        <v>0</v>
      </c>
      <c r="L256" s="10">
        <f t="shared" si="177"/>
        <v>0</v>
      </c>
      <c r="M256" s="10">
        <f t="shared" si="177"/>
        <v>0</v>
      </c>
      <c r="N256" s="10">
        <f t="shared" si="177"/>
        <v>0</v>
      </c>
      <c r="O256" s="10">
        <f t="shared" si="177"/>
        <v>0</v>
      </c>
      <c r="P256" s="10">
        <f t="shared" ref="P256" si="178">B256+D256+F256+H256+J256+L256+N256</f>
        <v>32</v>
      </c>
      <c r="Q256" s="10">
        <f t="shared" ref="Q256" si="179">C256+E256+G256+I256+K256+M256+O256</f>
        <v>0</v>
      </c>
      <c r="R256" s="11">
        <f t="shared" ref="R256" si="180">P256+Q256</f>
        <v>32</v>
      </c>
    </row>
    <row r="257" spans="1:18" ht="28.5" customHeight="1" thickBot="1" x14ac:dyDescent="0.4">
      <c r="A257" s="9" t="s">
        <v>15</v>
      </c>
      <c r="B257" s="10">
        <f t="shared" si="172"/>
        <v>22</v>
      </c>
      <c r="C257" s="10">
        <f t="shared" ref="C257:O257" si="181">C124+C143+C162+C181+C200+C219+C238</f>
        <v>2</v>
      </c>
      <c r="D257" s="10">
        <f t="shared" si="181"/>
        <v>0</v>
      </c>
      <c r="E257" s="10">
        <f t="shared" si="181"/>
        <v>1</v>
      </c>
      <c r="F257" s="10">
        <f t="shared" si="181"/>
        <v>2</v>
      </c>
      <c r="G257" s="10">
        <f t="shared" si="181"/>
        <v>0</v>
      </c>
      <c r="H257" s="10">
        <f t="shared" si="181"/>
        <v>0</v>
      </c>
      <c r="I257" s="10">
        <f t="shared" si="181"/>
        <v>0</v>
      </c>
      <c r="J257" s="10">
        <f t="shared" si="181"/>
        <v>0</v>
      </c>
      <c r="K257" s="10">
        <f t="shared" si="181"/>
        <v>0</v>
      </c>
      <c r="L257" s="10">
        <f t="shared" si="181"/>
        <v>1</v>
      </c>
      <c r="M257" s="10">
        <f t="shared" si="181"/>
        <v>0</v>
      </c>
      <c r="N257" s="10">
        <f t="shared" si="181"/>
        <v>2</v>
      </c>
      <c r="O257" s="10">
        <f t="shared" si="181"/>
        <v>0</v>
      </c>
      <c r="P257" s="10">
        <f t="shared" si="175"/>
        <v>27</v>
      </c>
      <c r="Q257" s="10">
        <f t="shared" si="175"/>
        <v>3</v>
      </c>
      <c r="R257" s="11">
        <f t="shared" si="176"/>
        <v>30</v>
      </c>
    </row>
    <row r="258" spans="1:18" ht="33.75" customHeight="1" thickBot="1" x14ac:dyDescent="0.4">
      <c r="A258" s="9" t="s">
        <v>16</v>
      </c>
      <c r="B258" s="10">
        <f t="shared" si="172"/>
        <v>22</v>
      </c>
      <c r="C258" s="10">
        <f t="shared" ref="C258:O258" si="182">C125+C144+C163+C182+C201+C220+C239</f>
        <v>0</v>
      </c>
      <c r="D258" s="10">
        <f t="shared" si="182"/>
        <v>0</v>
      </c>
      <c r="E258" s="10">
        <f t="shared" si="182"/>
        <v>0</v>
      </c>
      <c r="F258" s="10">
        <f t="shared" si="182"/>
        <v>0</v>
      </c>
      <c r="G258" s="10">
        <f t="shared" si="182"/>
        <v>0</v>
      </c>
      <c r="H258" s="10">
        <f t="shared" si="182"/>
        <v>0</v>
      </c>
      <c r="I258" s="10">
        <f t="shared" si="182"/>
        <v>0</v>
      </c>
      <c r="J258" s="10">
        <f t="shared" si="182"/>
        <v>0</v>
      </c>
      <c r="K258" s="10">
        <f t="shared" si="182"/>
        <v>0</v>
      </c>
      <c r="L258" s="10">
        <f t="shared" si="182"/>
        <v>2</v>
      </c>
      <c r="M258" s="10">
        <f t="shared" si="182"/>
        <v>0</v>
      </c>
      <c r="N258" s="10">
        <f t="shared" si="182"/>
        <v>1</v>
      </c>
      <c r="O258" s="10">
        <f t="shared" si="182"/>
        <v>0</v>
      </c>
      <c r="P258" s="10">
        <f t="shared" si="175"/>
        <v>25</v>
      </c>
      <c r="Q258" s="10">
        <f t="shared" si="175"/>
        <v>0</v>
      </c>
      <c r="R258" s="11">
        <f t="shared" si="176"/>
        <v>25</v>
      </c>
    </row>
    <row r="259" spans="1:18" ht="33" customHeight="1" thickBot="1" x14ac:dyDescent="0.4">
      <c r="A259" s="9" t="s">
        <v>17</v>
      </c>
      <c r="B259" s="10">
        <f t="shared" si="172"/>
        <v>14</v>
      </c>
      <c r="C259" s="10">
        <f t="shared" ref="C259:O259" si="183">C126+C145+C164+C183+C202+C221+C240</f>
        <v>6</v>
      </c>
      <c r="D259" s="10">
        <f t="shared" si="183"/>
        <v>0</v>
      </c>
      <c r="E259" s="10">
        <f t="shared" si="183"/>
        <v>0</v>
      </c>
      <c r="F259" s="10">
        <f t="shared" si="183"/>
        <v>0</v>
      </c>
      <c r="G259" s="10">
        <f t="shared" si="183"/>
        <v>0</v>
      </c>
      <c r="H259" s="10">
        <f t="shared" si="183"/>
        <v>0</v>
      </c>
      <c r="I259" s="10">
        <f t="shared" si="183"/>
        <v>0</v>
      </c>
      <c r="J259" s="10">
        <f t="shared" si="183"/>
        <v>0</v>
      </c>
      <c r="K259" s="10">
        <f t="shared" si="183"/>
        <v>0</v>
      </c>
      <c r="L259" s="10">
        <f t="shared" si="183"/>
        <v>2</v>
      </c>
      <c r="M259" s="10">
        <f t="shared" si="183"/>
        <v>1</v>
      </c>
      <c r="N259" s="10">
        <f t="shared" si="183"/>
        <v>0</v>
      </c>
      <c r="O259" s="10">
        <f t="shared" si="183"/>
        <v>1</v>
      </c>
      <c r="P259" s="10">
        <f t="shared" si="175"/>
        <v>16</v>
      </c>
      <c r="Q259" s="10">
        <f t="shared" si="175"/>
        <v>8</v>
      </c>
      <c r="R259" s="11">
        <f t="shared" si="176"/>
        <v>24</v>
      </c>
    </row>
    <row r="260" spans="1:18" ht="34.5" customHeight="1" thickBot="1" x14ac:dyDescent="0.4">
      <c r="A260" s="9" t="s">
        <v>18</v>
      </c>
      <c r="B260" s="10">
        <f t="shared" si="172"/>
        <v>11</v>
      </c>
      <c r="C260" s="10">
        <f t="shared" ref="C260:O260" si="184">C127+C146+C165+C184+C203+C222+C241</f>
        <v>0</v>
      </c>
      <c r="D260" s="10">
        <f t="shared" si="184"/>
        <v>0</v>
      </c>
      <c r="E260" s="10">
        <f t="shared" si="184"/>
        <v>0</v>
      </c>
      <c r="F260" s="10">
        <f t="shared" si="184"/>
        <v>0</v>
      </c>
      <c r="G260" s="10">
        <f t="shared" si="184"/>
        <v>0</v>
      </c>
      <c r="H260" s="10">
        <f t="shared" si="184"/>
        <v>0</v>
      </c>
      <c r="I260" s="10">
        <f t="shared" si="184"/>
        <v>0</v>
      </c>
      <c r="J260" s="10">
        <f t="shared" si="184"/>
        <v>0</v>
      </c>
      <c r="K260" s="10">
        <f t="shared" si="184"/>
        <v>0</v>
      </c>
      <c r="L260" s="10">
        <f t="shared" si="184"/>
        <v>1</v>
      </c>
      <c r="M260" s="10">
        <f t="shared" si="184"/>
        <v>1</v>
      </c>
      <c r="N260" s="10">
        <f t="shared" si="184"/>
        <v>0</v>
      </c>
      <c r="O260" s="10">
        <f t="shared" si="184"/>
        <v>0</v>
      </c>
      <c r="P260" s="10">
        <f t="shared" si="175"/>
        <v>12</v>
      </c>
      <c r="Q260" s="10">
        <f t="shared" si="175"/>
        <v>1</v>
      </c>
      <c r="R260" s="11">
        <f t="shared" si="176"/>
        <v>13</v>
      </c>
    </row>
    <row r="261" spans="1:18" ht="32.25" customHeight="1" thickBot="1" x14ac:dyDescent="0.4">
      <c r="A261" s="12" t="s">
        <v>19</v>
      </c>
      <c r="B261" s="13">
        <f>SUM(B254:B260)</f>
        <v>222</v>
      </c>
      <c r="C261" s="13">
        <f t="shared" ref="C261:R261" si="185">SUM(C254:C260)</f>
        <v>13</v>
      </c>
      <c r="D261" s="13">
        <f t="shared" si="185"/>
        <v>3</v>
      </c>
      <c r="E261" s="13">
        <f t="shared" si="185"/>
        <v>1</v>
      </c>
      <c r="F261" s="13">
        <f t="shared" si="185"/>
        <v>3</v>
      </c>
      <c r="G261" s="13">
        <f t="shared" si="185"/>
        <v>1</v>
      </c>
      <c r="H261" s="13">
        <f t="shared" si="185"/>
        <v>2</v>
      </c>
      <c r="I261" s="13">
        <f t="shared" si="185"/>
        <v>1</v>
      </c>
      <c r="J261" s="13">
        <f t="shared" si="185"/>
        <v>0</v>
      </c>
      <c r="K261" s="13">
        <f t="shared" si="185"/>
        <v>0</v>
      </c>
      <c r="L261" s="13">
        <f t="shared" si="185"/>
        <v>21</v>
      </c>
      <c r="M261" s="13">
        <f t="shared" si="185"/>
        <v>10</v>
      </c>
      <c r="N261" s="13">
        <f t="shared" si="185"/>
        <v>5</v>
      </c>
      <c r="O261" s="13">
        <f t="shared" si="185"/>
        <v>1</v>
      </c>
      <c r="P261" s="13">
        <f t="shared" si="185"/>
        <v>256</v>
      </c>
      <c r="Q261" s="13">
        <f t="shared" si="185"/>
        <v>27</v>
      </c>
      <c r="R261" s="19">
        <f t="shared" si="185"/>
        <v>283</v>
      </c>
    </row>
    <row r="262" spans="1:18" ht="21.75" thickTop="1" x14ac:dyDescent="0.35"/>
    <row r="264" spans="1:18" x14ac:dyDescent="0.35">
      <c r="A264"/>
      <c r="B264" s="15"/>
      <c r="C264" s="16" t="s">
        <v>20</v>
      </c>
      <c r="D264"/>
      <c r="E264"/>
      <c r="F264"/>
      <c r="G264"/>
      <c r="H264"/>
      <c r="I264" s="17" t="s">
        <v>21</v>
      </c>
      <c r="J264" s="18"/>
      <c r="K264"/>
      <c r="L264"/>
      <c r="M264"/>
      <c r="N264"/>
      <c r="O264"/>
      <c r="P264" s="17" t="s">
        <v>22</v>
      </c>
      <c r="Q264" s="18"/>
      <c r="R264"/>
    </row>
  </sheetData>
  <mergeCells count="231">
    <mergeCell ref="V212:AM212"/>
    <mergeCell ref="V213:V214"/>
    <mergeCell ref="W213:X213"/>
    <mergeCell ref="Y213:Z213"/>
    <mergeCell ref="AA213:AB213"/>
    <mergeCell ref="AC213:AD213"/>
    <mergeCell ref="AE213:AF213"/>
    <mergeCell ref="AG213:AH213"/>
    <mergeCell ref="AI213:AJ213"/>
    <mergeCell ref="AK213:AL213"/>
    <mergeCell ref="AM213:AM214"/>
    <mergeCell ref="V193:AM193"/>
    <mergeCell ref="V195:AM195"/>
    <mergeCell ref="V196:V197"/>
    <mergeCell ref="W196:X196"/>
    <mergeCell ref="Y196:Z196"/>
    <mergeCell ref="AA196:AB196"/>
    <mergeCell ref="AC196:AD196"/>
    <mergeCell ref="AE196:AF196"/>
    <mergeCell ref="AG196:AH196"/>
    <mergeCell ref="AI196:AJ196"/>
    <mergeCell ref="AK196:AL196"/>
    <mergeCell ref="V42:AM42"/>
    <mergeCell ref="V43:V44"/>
    <mergeCell ref="W43:X43"/>
    <mergeCell ref="Y43:Z43"/>
    <mergeCell ref="AA43:AB43"/>
    <mergeCell ref="AC43:AD43"/>
    <mergeCell ref="AE43:AF43"/>
    <mergeCell ref="AG43:AH43"/>
    <mergeCell ref="AI43:AJ43"/>
    <mergeCell ref="AK43:AL43"/>
    <mergeCell ref="AM43:AM44"/>
    <mergeCell ref="A2:R2"/>
    <mergeCell ref="A4:R4"/>
    <mergeCell ref="A5:A6"/>
    <mergeCell ref="B5:C5"/>
    <mergeCell ref="D5:E5"/>
    <mergeCell ref="F5:G5"/>
    <mergeCell ref="H5:I5"/>
    <mergeCell ref="J5:K5"/>
    <mergeCell ref="L5:M5"/>
    <mergeCell ref="N5:O5"/>
    <mergeCell ref="P5:Q5"/>
    <mergeCell ref="A21:R21"/>
    <mergeCell ref="A23:R23"/>
    <mergeCell ref="A24:A25"/>
    <mergeCell ref="B24:C24"/>
    <mergeCell ref="D24:E24"/>
    <mergeCell ref="F24:G24"/>
    <mergeCell ref="H24:I24"/>
    <mergeCell ref="J24:K24"/>
    <mergeCell ref="L24:M24"/>
    <mergeCell ref="N24:O24"/>
    <mergeCell ref="P24:Q24"/>
    <mergeCell ref="A40:R40"/>
    <mergeCell ref="A42:R42"/>
    <mergeCell ref="A43:A44"/>
    <mergeCell ref="B43:C43"/>
    <mergeCell ref="D43:E43"/>
    <mergeCell ref="F43:G43"/>
    <mergeCell ref="H43:I43"/>
    <mergeCell ref="J43:K43"/>
    <mergeCell ref="J62:K62"/>
    <mergeCell ref="L62:M62"/>
    <mergeCell ref="N62:O62"/>
    <mergeCell ref="P62:Q62"/>
    <mergeCell ref="A78:R78"/>
    <mergeCell ref="A80:R80"/>
    <mergeCell ref="L43:M43"/>
    <mergeCell ref="N43:O43"/>
    <mergeCell ref="P43:Q43"/>
    <mergeCell ref="A59:R59"/>
    <mergeCell ref="A61:R61"/>
    <mergeCell ref="A62:A63"/>
    <mergeCell ref="B62:C62"/>
    <mergeCell ref="D62:E62"/>
    <mergeCell ref="F62:G62"/>
    <mergeCell ref="H62:I62"/>
    <mergeCell ref="J100:K100"/>
    <mergeCell ref="L100:M100"/>
    <mergeCell ref="N100:O100"/>
    <mergeCell ref="P100:Q100"/>
    <mergeCell ref="A116:R116"/>
    <mergeCell ref="A118:R118"/>
    <mergeCell ref="L81:M81"/>
    <mergeCell ref="N81:O81"/>
    <mergeCell ref="P81:Q81"/>
    <mergeCell ref="A97:R97"/>
    <mergeCell ref="A99:R99"/>
    <mergeCell ref="A100:A101"/>
    <mergeCell ref="B100:C100"/>
    <mergeCell ref="D100:E100"/>
    <mergeCell ref="F100:G100"/>
    <mergeCell ref="H100:I100"/>
    <mergeCell ref="A81:A82"/>
    <mergeCell ref="B81:C81"/>
    <mergeCell ref="D81:E81"/>
    <mergeCell ref="F81:G81"/>
    <mergeCell ref="H81:I81"/>
    <mergeCell ref="J81:K81"/>
    <mergeCell ref="J138:K138"/>
    <mergeCell ref="L138:M138"/>
    <mergeCell ref="N138:O138"/>
    <mergeCell ref="P138:Q138"/>
    <mergeCell ref="A154:R154"/>
    <mergeCell ref="A156:R156"/>
    <mergeCell ref="L119:M119"/>
    <mergeCell ref="N119:O119"/>
    <mergeCell ref="P119:Q119"/>
    <mergeCell ref="A135:R135"/>
    <mergeCell ref="A137:R137"/>
    <mergeCell ref="A138:A139"/>
    <mergeCell ref="B138:C138"/>
    <mergeCell ref="D138:E138"/>
    <mergeCell ref="F138:G138"/>
    <mergeCell ref="H138:I138"/>
    <mergeCell ref="A119:A120"/>
    <mergeCell ref="B119:C119"/>
    <mergeCell ref="D119:E119"/>
    <mergeCell ref="F119:G119"/>
    <mergeCell ref="H119:I119"/>
    <mergeCell ref="J119:K119"/>
    <mergeCell ref="J176:K176"/>
    <mergeCell ref="L176:M176"/>
    <mergeCell ref="N176:O176"/>
    <mergeCell ref="P176:Q176"/>
    <mergeCell ref="A192:R192"/>
    <mergeCell ref="A194:R194"/>
    <mergeCell ref="L157:M157"/>
    <mergeCell ref="N157:O157"/>
    <mergeCell ref="P157:Q157"/>
    <mergeCell ref="A173:R173"/>
    <mergeCell ref="A175:R175"/>
    <mergeCell ref="A176:A177"/>
    <mergeCell ref="B176:C176"/>
    <mergeCell ref="D176:E176"/>
    <mergeCell ref="F176:G176"/>
    <mergeCell ref="H176:I176"/>
    <mergeCell ref="A157:A158"/>
    <mergeCell ref="B157:C157"/>
    <mergeCell ref="D157:E157"/>
    <mergeCell ref="F157:G157"/>
    <mergeCell ref="H157:I157"/>
    <mergeCell ref="J157:K157"/>
    <mergeCell ref="J214:K214"/>
    <mergeCell ref="L214:M214"/>
    <mergeCell ref="N214:O214"/>
    <mergeCell ref="P214:Q214"/>
    <mergeCell ref="A230:R230"/>
    <mergeCell ref="A232:R232"/>
    <mergeCell ref="L195:M195"/>
    <mergeCell ref="N195:O195"/>
    <mergeCell ref="P195:Q195"/>
    <mergeCell ref="A211:R211"/>
    <mergeCell ref="A213:R213"/>
    <mergeCell ref="A214:A215"/>
    <mergeCell ref="B214:C214"/>
    <mergeCell ref="D214:E214"/>
    <mergeCell ref="F214:G214"/>
    <mergeCell ref="H214:I214"/>
    <mergeCell ref="A195:A196"/>
    <mergeCell ref="B195:C195"/>
    <mergeCell ref="D195:E195"/>
    <mergeCell ref="F195:G195"/>
    <mergeCell ref="H195:I195"/>
    <mergeCell ref="J195:K195"/>
    <mergeCell ref="J252:K252"/>
    <mergeCell ref="L252:M252"/>
    <mergeCell ref="N252:O252"/>
    <mergeCell ref="P252:Q252"/>
    <mergeCell ref="L233:M233"/>
    <mergeCell ref="N233:O233"/>
    <mergeCell ref="P233:Q233"/>
    <mergeCell ref="A249:R249"/>
    <mergeCell ref="A251:R251"/>
    <mergeCell ref="A252:A253"/>
    <mergeCell ref="B252:C252"/>
    <mergeCell ref="D252:E252"/>
    <mergeCell ref="F252:G252"/>
    <mergeCell ref="H252:I252"/>
    <mergeCell ref="A233:A234"/>
    <mergeCell ref="B233:C233"/>
    <mergeCell ref="D233:E233"/>
    <mergeCell ref="F233:G233"/>
    <mergeCell ref="H233:I233"/>
    <mergeCell ref="J233:K233"/>
    <mergeCell ref="V99:AM99"/>
    <mergeCell ref="V100:V101"/>
    <mergeCell ref="W100:X100"/>
    <mergeCell ref="Y100:Z100"/>
    <mergeCell ref="AA100:AB100"/>
    <mergeCell ref="AC100:AD100"/>
    <mergeCell ref="AE100:AF100"/>
    <mergeCell ref="AG100:AH100"/>
    <mergeCell ref="AI100:AJ100"/>
    <mergeCell ref="AK100:AL100"/>
    <mergeCell ref="AM100:AM101"/>
    <mergeCell ref="V175:AM175"/>
    <mergeCell ref="V176:V177"/>
    <mergeCell ref="W176:X176"/>
    <mergeCell ref="Y176:Z176"/>
    <mergeCell ref="AA176:AB176"/>
    <mergeCell ref="AC176:AD176"/>
    <mergeCell ref="AE176:AF176"/>
    <mergeCell ref="AG176:AH176"/>
    <mergeCell ref="AI176:AJ176"/>
    <mergeCell ref="AK176:AL176"/>
    <mergeCell ref="AM176:AM177"/>
    <mergeCell ref="U22:AL22"/>
    <mergeCell ref="U23:AL23"/>
    <mergeCell ref="U24:U25"/>
    <mergeCell ref="V24:W24"/>
    <mergeCell ref="X24:Y24"/>
    <mergeCell ref="Z24:AA24"/>
    <mergeCell ref="AB24:AC24"/>
    <mergeCell ref="AD24:AE24"/>
    <mergeCell ref="AF24:AG24"/>
    <mergeCell ref="AH24:AI24"/>
    <mergeCell ref="AJ24:AK24"/>
    <mergeCell ref="AR175:BI175"/>
    <mergeCell ref="AR176:AR177"/>
    <mergeCell ref="AS176:AT176"/>
    <mergeCell ref="AU176:AV176"/>
    <mergeCell ref="AW176:AX176"/>
    <mergeCell ref="AY176:AZ176"/>
    <mergeCell ref="BA176:BB176"/>
    <mergeCell ref="BC176:BD176"/>
    <mergeCell ref="BE176:BF176"/>
    <mergeCell ref="BG176:BH176"/>
    <mergeCell ref="BI176:BI177"/>
  </mergeCells>
  <printOptions horizontalCentered="1" verticalCentered="1"/>
  <pageMargins left="0.47244094488188976" right="0.47244094488188976" top="1.7716535433070866" bottom="0.74803149606299213" header="0.31496062992125984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Z237"/>
  <sheetViews>
    <sheetView rightToLeft="1" topLeftCell="A203" zoomScale="90" zoomScaleNormal="90" workbookViewId="0">
      <selection activeCell="M216" sqref="M216"/>
    </sheetView>
  </sheetViews>
  <sheetFormatPr defaultColWidth="9" defaultRowHeight="21.75" x14ac:dyDescent="0.4"/>
  <cols>
    <col min="1" max="1" width="12.28515625" style="1" customWidth="1"/>
    <col min="2" max="2" width="5.5703125" style="1" customWidth="1"/>
    <col min="3" max="3" width="7.42578125" style="1" bestFit="1" customWidth="1"/>
    <col min="4" max="4" width="5.140625" style="1" customWidth="1"/>
    <col min="5" max="5" width="10.28515625" style="1" customWidth="1"/>
    <col min="6" max="6" width="7.85546875" style="1" customWidth="1"/>
    <col min="7" max="7" width="7.5703125" style="1" customWidth="1"/>
    <col min="8" max="8" width="5.42578125" style="1" customWidth="1"/>
    <col min="9" max="9" width="5.7109375" style="1" customWidth="1"/>
    <col min="10" max="10" width="5.85546875" style="1" customWidth="1"/>
    <col min="11" max="11" width="5.42578125" style="1" customWidth="1"/>
    <col min="12" max="12" width="6.7109375" style="1" customWidth="1"/>
    <col min="13" max="13" width="5.85546875" style="1" customWidth="1"/>
    <col min="14" max="14" width="5" style="1" customWidth="1"/>
    <col min="15" max="15" width="4.7109375" style="1" customWidth="1"/>
    <col min="16" max="16" width="5" style="1" customWidth="1"/>
    <col min="17" max="17" width="4.85546875" style="1" customWidth="1"/>
    <col min="18" max="18" width="5" style="1" customWidth="1"/>
    <col min="19" max="19" width="4.42578125" style="1" customWidth="1"/>
    <col min="20" max="20" width="4.85546875" style="1" customWidth="1"/>
    <col min="21" max="21" width="4.28515625" style="1" customWidth="1"/>
    <col min="22" max="22" width="4.85546875" style="1" customWidth="1"/>
    <col min="23" max="23" width="7.42578125" style="1" customWidth="1"/>
    <col min="24" max="24" width="4.85546875" style="1" customWidth="1"/>
    <col min="25" max="26" width="9" style="1"/>
    <col min="27" max="27" width="9" style="1" customWidth="1"/>
    <col min="28" max="28" width="12.7109375" style="1" customWidth="1"/>
    <col min="29" max="29" width="14" style="1" customWidth="1"/>
    <col min="30" max="16384" width="9" style="1"/>
  </cols>
  <sheetData>
    <row r="2" spans="1:24" ht="22.5" thickBot="1" x14ac:dyDescent="0.45">
      <c r="A2" s="157" t="s">
        <v>96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3"/>
    </row>
    <row r="3" spans="1:24" ht="34.5" customHeight="1" thickBot="1" x14ac:dyDescent="0.45">
      <c r="A3" s="158" t="s">
        <v>24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4"/>
    </row>
    <row r="4" spans="1:24" ht="47.25" customHeight="1" thickBot="1" x14ac:dyDescent="0.45">
      <c r="A4" s="135" t="s">
        <v>1</v>
      </c>
      <c r="B4" s="138" t="s">
        <v>47</v>
      </c>
      <c r="C4" s="139"/>
      <c r="D4" s="139"/>
      <c r="E4" s="140"/>
      <c r="F4" s="141" t="s">
        <v>50</v>
      </c>
      <c r="G4" s="165" t="s">
        <v>25</v>
      </c>
      <c r="H4" s="166"/>
      <c r="I4" s="166"/>
      <c r="J4" s="167"/>
      <c r="K4" s="168" t="s">
        <v>26</v>
      </c>
      <c r="L4" s="169"/>
      <c r="M4" s="161" t="s">
        <v>27</v>
      </c>
      <c r="N4" s="170"/>
      <c r="O4" s="170"/>
      <c r="P4" s="170"/>
      <c r="Q4" s="170"/>
      <c r="R4" s="162"/>
      <c r="S4" s="163" t="s">
        <v>28</v>
      </c>
      <c r="T4" s="171"/>
      <c r="U4" s="171"/>
      <c r="V4" s="171"/>
      <c r="W4" s="171"/>
      <c r="X4" s="164"/>
    </row>
    <row r="5" spans="1:24" ht="34.5" customHeight="1" thickBot="1" x14ac:dyDescent="0.45">
      <c r="A5" s="136"/>
      <c r="B5" s="138" t="s">
        <v>29</v>
      </c>
      <c r="C5" s="140"/>
      <c r="D5" s="138" t="s">
        <v>8</v>
      </c>
      <c r="E5" s="140"/>
      <c r="F5" s="142"/>
      <c r="G5" s="165" t="s">
        <v>29</v>
      </c>
      <c r="H5" s="167"/>
      <c r="I5" s="165" t="s">
        <v>8</v>
      </c>
      <c r="J5" s="167"/>
      <c r="K5" s="159" t="s">
        <v>29</v>
      </c>
      <c r="L5" s="159" t="s">
        <v>8</v>
      </c>
      <c r="M5" s="161" t="s">
        <v>30</v>
      </c>
      <c r="N5" s="162"/>
      <c r="O5" s="161" t="s">
        <v>31</v>
      </c>
      <c r="P5" s="162"/>
      <c r="Q5" s="161" t="s">
        <v>32</v>
      </c>
      <c r="R5" s="162"/>
      <c r="S5" s="163" t="s">
        <v>30</v>
      </c>
      <c r="T5" s="164"/>
      <c r="U5" s="163" t="s">
        <v>31</v>
      </c>
      <c r="V5" s="164"/>
      <c r="W5" s="163" t="s">
        <v>32</v>
      </c>
      <c r="X5" s="164"/>
    </row>
    <row r="6" spans="1:24" ht="34.5" customHeight="1" thickBot="1" x14ac:dyDescent="0.45">
      <c r="A6" s="137"/>
      <c r="B6" s="34" t="s">
        <v>48</v>
      </c>
      <c r="C6" s="34" t="s">
        <v>49</v>
      </c>
      <c r="D6" s="34" t="s">
        <v>48</v>
      </c>
      <c r="E6" s="34" t="s">
        <v>49</v>
      </c>
      <c r="F6" s="143"/>
      <c r="G6" s="35" t="s">
        <v>30</v>
      </c>
      <c r="H6" s="35" t="s">
        <v>31</v>
      </c>
      <c r="I6" s="35" t="s">
        <v>30</v>
      </c>
      <c r="J6" s="35" t="s">
        <v>31</v>
      </c>
      <c r="K6" s="160"/>
      <c r="L6" s="160"/>
      <c r="M6" s="36" t="s">
        <v>33</v>
      </c>
      <c r="N6" s="36" t="s">
        <v>34</v>
      </c>
      <c r="O6" s="36" t="s">
        <v>33</v>
      </c>
      <c r="P6" s="36" t="s">
        <v>34</v>
      </c>
      <c r="Q6" s="36" t="s">
        <v>33</v>
      </c>
      <c r="R6" s="36" t="s">
        <v>34</v>
      </c>
      <c r="S6" s="37" t="s">
        <v>33</v>
      </c>
      <c r="T6" s="37" t="s">
        <v>34</v>
      </c>
      <c r="U6" s="37" t="s">
        <v>33</v>
      </c>
      <c r="V6" s="37" t="s">
        <v>34</v>
      </c>
      <c r="W6" s="37" t="s">
        <v>33</v>
      </c>
      <c r="X6" s="38" t="s">
        <v>34</v>
      </c>
    </row>
    <row r="7" spans="1:24" ht="34.5" customHeight="1" thickBot="1" x14ac:dyDescent="0.45">
      <c r="A7" s="24" t="s">
        <v>13</v>
      </c>
      <c r="B7" s="33">
        <v>16</v>
      </c>
      <c r="C7" s="33">
        <v>19</v>
      </c>
      <c r="D7" s="33">
        <v>0</v>
      </c>
      <c r="E7" s="33">
        <v>1</v>
      </c>
      <c r="F7" s="33">
        <v>9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16</v>
      </c>
      <c r="N7" s="33">
        <v>0</v>
      </c>
      <c r="O7" s="33">
        <v>1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14</v>
      </c>
      <c r="X7" s="33">
        <v>0</v>
      </c>
    </row>
    <row r="8" spans="1:24" ht="34.5" customHeight="1" thickBot="1" x14ac:dyDescent="0.45">
      <c r="A8" s="24" t="s">
        <v>14</v>
      </c>
      <c r="B8" s="33">
        <v>0</v>
      </c>
      <c r="C8" s="33">
        <v>19</v>
      </c>
      <c r="D8" s="33">
        <v>0</v>
      </c>
      <c r="E8" s="33">
        <v>0</v>
      </c>
      <c r="F8" s="33">
        <v>10</v>
      </c>
      <c r="G8" s="33">
        <v>90</v>
      </c>
      <c r="H8" s="33">
        <v>15</v>
      </c>
      <c r="I8" s="33">
        <v>0</v>
      </c>
      <c r="J8" s="33">
        <v>0</v>
      </c>
      <c r="K8" s="33">
        <v>0</v>
      </c>
      <c r="L8" s="33">
        <v>0</v>
      </c>
      <c r="M8" s="33">
        <v>30</v>
      </c>
      <c r="N8" s="33">
        <v>0</v>
      </c>
      <c r="O8" s="33">
        <v>3</v>
      </c>
      <c r="P8" s="33">
        <v>0</v>
      </c>
      <c r="Q8" s="33">
        <v>0</v>
      </c>
      <c r="R8" s="33">
        <v>0</v>
      </c>
      <c r="S8" s="33">
        <v>0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</row>
    <row r="9" spans="1:24" ht="34.5" customHeight="1" thickBot="1" x14ac:dyDescent="0.45">
      <c r="A9" s="39" t="s">
        <v>51</v>
      </c>
      <c r="B9" s="33">
        <v>6</v>
      </c>
      <c r="C9" s="33">
        <v>8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13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</row>
    <row r="10" spans="1:24" ht="34.5" customHeight="1" thickBot="1" x14ac:dyDescent="0.45">
      <c r="A10" s="24" t="s">
        <v>35</v>
      </c>
      <c r="B10" s="33">
        <v>20</v>
      </c>
      <c r="C10" s="33">
        <v>23</v>
      </c>
      <c r="D10" s="33">
        <v>0</v>
      </c>
      <c r="E10" s="33">
        <v>0</v>
      </c>
      <c r="F10" s="33">
        <v>0</v>
      </c>
      <c r="G10" s="33">
        <v>23</v>
      </c>
      <c r="H10" s="33">
        <v>2</v>
      </c>
      <c r="I10" s="33">
        <v>0</v>
      </c>
      <c r="J10" s="33">
        <v>0</v>
      </c>
      <c r="K10" s="33">
        <v>0</v>
      </c>
      <c r="L10" s="33">
        <v>0</v>
      </c>
      <c r="M10" s="33">
        <v>20</v>
      </c>
      <c r="N10" s="33">
        <v>3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1</v>
      </c>
      <c r="U10" s="33">
        <v>0</v>
      </c>
      <c r="V10" s="33">
        <v>0</v>
      </c>
      <c r="W10" s="33">
        <v>0</v>
      </c>
      <c r="X10" s="33">
        <v>0</v>
      </c>
    </row>
    <row r="11" spans="1:24" ht="34.5" customHeight="1" thickBot="1" x14ac:dyDescent="0.45">
      <c r="A11" s="24" t="s">
        <v>16</v>
      </c>
      <c r="B11" s="33">
        <v>10</v>
      </c>
      <c r="C11" s="33">
        <v>13</v>
      </c>
      <c r="D11" s="33">
        <v>0</v>
      </c>
      <c r="E11" s="33">
        <v>0</v>
      </c>
      <c r="F11" s="33">
        <v>2</v>
      </c>
      <c r="G11" s="33">
        <v>19</v>
      </c>
      <c r="H11" s="33">
        <v>2</v>
      </c>
      <c r="I11" s="33">
        <v>0</v>
      </c>
      <c r="J11" s="33">
        <v>0</v>
      </c>
      <c r="K11" s="33">
        <v>0</v>
      </c>
      <c r="L11" s="33">
        <v>0</v>
      </c>
      <c r="M11" s="33">
        <v>15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1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</row>
    <row r="12" spans="1:24" ht="34.5" customHeight="1" thickBot="1" x14ac:dyDescent="0.45">
      <c r="A12" s="24" t="s">
        <v>18</v>
      </c>
      <c r="B12" s="33">
        <v>0</v>
      </c>
      <c r="C12" s="33">
        <v>7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7</v>
      </c>
      <c r="N12" s="33">
        <v>11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</row>
    <row r="13" spans="1:24" ht="34.5" customHeight="1" thickBot="1" x14ac:dyDescent="0.45">
      <c r="A13" s="24" t="s">
        <v>55</v>
      </c>
      <c r="B13" s="33">
        <v>0</v>
      </c>
      <c r="C13" s="33">
        <v>2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2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</row>
    <row r="14" spans="1:24" ht="34.5" customHeight="1" thickBot="1" x14ac:dyDescent="0.45">
      <c r="A14" s="24" t="s">
        <v>36</v>
      </c>
      <c r="B14" s="26">
        <f t="shared" ref="B14:F14" si="0">SUM(B7:B13)</f>
        <v>52</v>
      </c>
      <c r="C14" s="26">
        <f t="shared" si="0"/>
        <v>91</v>
      </c>
      <c r="D14" s="26">
        <f t="shared" si="0"/>
        <v>0</v>
      </c>
      <c r="E14" s="26">
        <f t="shared" si="0"/>
        <v>1</v>
      </c>
      <c r="F14" s="26">
        <f t="shared" si="0"/>
        <v>21</v>
      </c>
      <c r="G14" s="26">
        <f>SUM(G7:G13)</f>
        <v>132</v>
      </c>
      <c r="H14" s="26">
        <f t="shared" ref="H14:X14" si="1">SUM(H7:H13)</f>
        <v>19</v>
      </c>
      <c r="I14" s="26">
        <f t="shared" si="1"/>
        <v>0</v>
      </c>
      <c r="J14" s="26">
        <f t="shared" si="1"/>
        <v>0</v>
      </c>
      <c r="K14" s="26">
        <f t="shared" si="1"/>
        <v>0</v>
      </c>
      <c r="L14" s="26">
        <f t="shared" si="1"/>
        <v>0</v>
      </c>
      <c r="M14" s="26">
        <f t="shared" si="1"/>
        <v>103</v>
      </c>
      <c r="N14" s="26">
        <f t="shared" si="1"/>
        <v>14</v>
      </c>
      <c r="O14" s="26">
        <f t="shared" si="1"/>
        <v>4</v>
      </c>
      <c r="P14" s="26">
        <f t="shared" si="1"/>
        <v>0</v>
      </c>
      <c r="Q14" s="26">
        <f t="shared" si="1"/>
        <v>0</v>
      </c>
      <c r="R14" s="26">
        <f t="shared" si="1"/>
        <v>0</v>
      </c>
      <c r="S14" s="26">
        <f t="shared" si="1"/>
        <v>1</v>
      </c>
      <c r="T14" s="26">
        <f t="shared" si="1"/>
        <v>1</v>
      </c>
      <c r="U14" s="26">
        <f t="shared" si="1"/>
        <v>0</v>
      </c>
      <c r="V14" s="26">
        <f t="shared" si="1"/>
        <v>0</v>
      </c>
      <c r="W14" s="26">
        <f t="shared" si="1"/>
        <v>14</v>
      </c>
      <c r="X14" s="25">
        <f t="shared" si="1"/>
        <v>0</v>
      </c>
    </row>
    <row r="16" spans="1:24" s="2" customFormat="1" ht="21" x14ac:dyDescent="0.35">
      <c r="G16" s="27"/>
      <c r="H16" s="16" t="s">
        <v>20</v>
      </c>
      <c r="N16" s="17" t="s">
        <v>21</v>
      </c>
      <c r="O16" s="16"/>
      <c r="U16" s="17" t="s">
        <v>22</v>
      </c>
      <c r="V16" s="16"/>
    </row>
    <row r="18" spans="1:24" ht="22.5" thickBot="1" x14ac:dyDescent="0.45">
      <c r="A18" s="157" t="s">
        <v>97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3"/>
    </row>
    <row r="19" spans="1:24" ht="34.5" customHeight="1" thickBot="1" x14ac:dyDescent="0.45">
      <c r="A19" s="158" t="s">
        <v>24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4"/>
    </row>
    <row r="20" spans="1:24" ht="34.5" customHeight="1" thickBot="1" x14ac:dyDescent="0.45">
      <c r="A20" s="135" t="s">
        <v>1</v>
      </c>
      <c r="B20" s="138" t="s">
        <v>47</v>
      </c>
      <c r="C20" s="139"/>
      <c r="D20" s="139"/>
      <c r="E20" s="140"/>
      <c r="F20" s="141" t="s">
        <v>50</v>
      </c>
      <c r="G20" s="144" t="s">
        <v>25</v>
      </c>
      <c r="H20" s="145"/>
      <c r="I20" s="145"/>
      <c r="J20" s="146"/>
      <c r="K20" s="147" t="s">
        <v>26</v>
      </c>
      <c r="L20" s="148"/>
      <c r="M20" s="149" t="s">
        <v>27</v>
      </c>
      <c r="N20" s="150"/>
      <c r="O20" s="150"/>
      <c r="P20" s="150"/>
      <c r="Q20" s="150"/>
      <c r="R20" s="151"/>
      <c r="S20" s="152" t="s">
        <v>28</v>
      </c>
      <c r="T20" s="153"/>
      <c r="U20" s="153"/>
      <c r="V20" s="153"/>
      <c r="W20" s="153"/>
      <c r="X20" s="154"/>
    </row>
    <row r="21" spans="1:24" ht="34.5" customHeight="1" thickBot="1" x14ac:dyDescent="0.45">
      <c r="A21" s="136"/>
      <c r="B21" s="138" t="s">
        <v>29</v>
      </c>
      <c r="C21" s="140"/>
      <c r="D21" s="138" t="s">
        <v>8</v>
      </c>
      <c r="E21" s="140"/>
      <c r="F21" s="142"/>
      <c r="G21" s="144" t="s">
        <v>29</v>
      </c>
      <c r="H21" s="146"/>
      <c r="I21" s="144" t="s">
        <v>8</v>
      </c>
      <c r="J21" s="146"/>
      <c r="K21" s="155" t="s">
        <v>29</v>
      </c>
      <c r="L21" s="155" t="s">
        <v>8</v>
      </c>
      <c r="M21" s="149" t="s">
        <v>30</v>
      </c>
      <c r="N21" s="151"/>
      <c r="O21" s="149" t="s">
        <v>31</v>
      </c>
      <c r="P21" s="151"/>
      <c r="Q21" s="149" t="s">
        <v>32</v>
      </c>
      <c r="R21" s="151"/>
      <c r="S21" s="152" t="s">
        <v>30</v>
      </c>
      <c r="T21" s="154"/>
      <c r="U21" s="152" t="s">
        <v>31</v>
      </c>
      <c r="V21" s="154"/>
      <c r="W21" s="152" t="s">
        <v>32</v>
      </c>
      <c r="X21" s="154"/>
    </row>
    <row r="22" spans="1:24" ht="34.5" customHeight="1" thickBot="1" x14ac:dyDescent="0.45">
      <c r="A22" s="137"/>
      <c r="B22" s="34" t="s">
        <v>48</v>
      </c>
      <c r="C22" s="34" t="s">
        <v>49</v>
      </c>
      <c r="D22" s="34" t="s">
        <v>48</v>
      </c>
      <c r="E22" s="34" t="s">
        <v>49</v>
      </c>
      <c r="F22" s="143"/>
      <c r="G22" s="20" t="s">
        <v>30</v>
      </c>
      <c r="H22" s="20" t="s">
        <v>31</v>
      </c>
      <c r="I22" s="20" t="s">
        <v>30</v>
      </c>
      <c r="J22" s="20" t="s">
        <v>31</v>
      </c>
      <c r="K22" s="156"/>
      <c r="L22" s="156"/>
      <c r="M22" s="21" t="s">
        <v>33</v>
      </c>
      <c r="N22" s="21" t="s">
        <v>34</v>
      </c>
      <c r="O22" s="21" t="s">
        <v>33</v>
      </c>
      <c r="P22" s="21" t="s">
        <v>34</v>
      </c>
      <c r="Q22" s="21" t="s">
        <v>33</v>
      </c>
      <c r="R22" s="21" t="s">
        <v>34</v>
      </c>
      <c r="S22" s="22" t="s">
        <v>33</v>
      </c>
      <c r="T22" s="22" t="s">
        <v>34</v>
      </c>
      <c r="U22" s="22" t="s">
        <v>33</v>
      </c>
      <c r="V22" s="22" t="s">
        <v>34</v>
      </c>
      <c r="W22" s="22" t="s">
        <v>33</v>
      </c>
      <c r="X22" s="23" t="s">
        <v>34</v>
      </c>
    </row>
    <row r="23" spans="1:24" ht="34.5" customHeight="1" thickBot="1" x14ac:dyDescent="0.45">
      <c r="A23" s="24" t="s">
        <v>13</v>
      </c>
      <c r="B23" s="33">
        <v>23</v>
      </c>
      <c r="C23" s="33">
        <v>27</v>
      </c>
      <c r="D23" s="33">
        <v>2</v>
      </c>
      <c r="E23" s="33">
        <v>2</v>
      </c>
      <c r="F23" s="33">
        <v>5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20</v>
      </c>
      <c r="N23" s="33">
        <v>0</v>
      </c>
      <c r="O23" s="33">
        <v>3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7</v>
      </c>
      <c r="X23" s="33">
        <v>0</v>
      </c>
    </row>
    <row r="24" spans="1:24" ht="34.5" customHeight="1" thickBot="1" x14ac:dyDescent="0.45">
      <c r="A24" s="24" t="s">
        <v>14</v>
      </c>
      <c r="B24" s="33">
        <v>0</v>
      </c>
      <c r="C24" s="33">
        <v>16</v>
      </c>
      <c r="D24" s="33">
        <v>0</v>
      </c>
      <c r="E24" s="33">
        <v>0</v>
      </c>
      <c r="F24" s="33">
        <v>4</v>
      </c>
      <c r="G24" s="33">
        <v>73</v>
      </c>
      <c r="H24" s="33">
        <v>3</v>
      </c>
      <c r="I24" s="33">
        <v>0</v>
      </c>
      <c r="J24" s="33">
        <v>0</v>
      </c>
      <c r="K24" s="33">
        <v>0</v>
      </c>
      <c r="L24" s="33">
        <v>0</v>
      </c>
      <c r="M24" s="33">
        <v>31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</row>
    <row r="25" spans="1:24" ht="34.5" customHeight="1" thickBot="1" x14ac:dyDescent="0.45">
      <c r="A25" s="39" t="s">
        <v>51</v>
      </c>
      <c r="B25" s="33">
        <v>4</v>
      </c>
      <c r="C25" s="33">
        <v>5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9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</row>
    <row r="26" spans="1:24" ht="34.5" customHeight="1" thickBot="1" x14ac:dyDescent="0.45">
      <c r="A26" s="24" t="s">
        <v>35</v>
      </c>
      <c r="B26" s="33">
        <v>12</v>
      </c>
      <c r="C26" s="33">
        <v>13</v>
      </c>
      <c r="D26" s="33">
        <v>1</v>
      </c>
      <c r="E26" s="33">
        <v>1</v>
      </c>
      <c r="F26" s="33">
        <v>0</v>
      </c>
      <c r="G26" s="33">
        <v>41</v>
      </c>
      <c r="H26" s="33">
        <v>1</v>
      </c>
      <c r="I26" s="33">
        <v>9</v>
      </c>
      <c r="J26" s="33">
        <v>0</v>
      </c>
      <c r="K26" s="33">
        <v>0</v>
      </c>
      <c r="L26" s="33">
        <v>0</v>
      </c>
      <c r="M26" s="33">
        <v>15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</row>
    <row r="27" spans="1:24" ht="34.5" customHeight="1" thickBot="1" x14ac:dyDescent="0.45">
      <c r="A27" s="24" t="s">
        <v>16</v>
      </c>
      <c r="B27" s="33">
        <v>9</v>
      </c>
      <c r="C27" s="33">
        <v>16</v>
      </c>
      <c r="D27" s="33">
        <v>0</v>
      </c>
      <c r="E27" s="33">
        <v>0</v>
      </c>
      <c r="F27" s="33">
        <v>1</v>
      </c>
      <c r="G27" s="33">
        <v>15</v>
      </c>
      <c r="H27" s="33">
        <v>2</v>
      </c>
      <c r="I27" s="33">
        <v>2</v>
      </c>
      <c r="J27" s="33">
        <v>1</v>
      </c>
      <c r="K27" s="33">
        <v>0</v>
      </c>
      <c r="L27" s="33">
        <v>0</v>
      </c>
      <c r="M27" s="33">
        <v>14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</row>
    <row r="28" spans="1:24" ht="34.5" customHeight="1" thickBot="1" x14ac:dyDescent="0.45">
      <c r="A28" s="24" t="s">
        <v>18</v>
      </c>
      <c r="B28" s="33">
        <v>0</v>
      </c>
      <c r="C28" s="33">
        <v>7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7</v>
      </c>
      <c r="N28" s="33">
        <v>0</v>
      </c>
      <c r="O28" s="33">
        <v>0</v>
      </c>
      <c r="P28" s="33">
        <v>0</v>
      </c>
      <c r="Q28" s="33">
        <v>11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</row>
    <row r="29" spans="1:24" ht="34.5" customHeight="1" thickBot="1" x14ac:dyDescent="0.45">
      <c r="A29" s="24" t="s">
        <v>55</v>
      </c>
      <c r="B29" s="33">
        <v>3</v>
      </c>
      <c r="C29" s="33">
        <v>5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4</v>
      </c>
      <c r="N29" s="33">
        <v>0</v>
      </c>
      <c r="O29" s="33">
        <v>0</v>
      </c>
      <c r="P29" s="33">
        <v>0</v>
      </c>
      <c r="Q29" s="33">
        <v>1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</row>
    <row r="30" spans="1:24" ht="34.5" customHeight="1" thickBot="1" x14ac:dyDescent="0.45">
      <c r="A30" s="24" t="s">
        <v>36</v>
      </c>
      <c r="B30" s="26">
        <f t="shared" ref="B30" si="2">SUM(B23:B29)</f>
        <v>51</v>
      </c>
      <c r="C30" s="26">
        <f t="shared" ref="C30" si="3">SUM(C23:C29)</f>
        <v>89</v>
      </c>
      <c r="D30" s="26">
        <f t="shared" ref="D30" si="4">SUM(D23:D29)</f>
        <v>3</v>
      </c>
      <c r="E30" s="26">
        <f t="shared" ref="E30" si="5">SUM(E23:E29)</f>
        <v>3</v>
      </c>
      <c r="F30" s="26">
        <f t="shared" ref="F30" si="6">SUM(F23:F29)</f>
        <v>10</v>
      </c>
      <c r="G30" s="26">
        <f>SUM(G23:G29)</f>
        <v>129</v>
      </c>
      <c r="H30" s="26">
        <f t="shared" ref="H30" si="7">SUM(H23:H29)</f>
        <v>6</v>
      </c>
      <c r="I30" s="26">
        <f t="shared" ref="I30" si="8">SUM(I23:I29)</f>
        <v>11</v>
      </c>
      <c r="J30" s="26">
        <f t="shared" ref="J30" si="9">SUM(J23:J29)</f>
        <v>1</v>
      </c>
      <c r="K30" s="26">
        <f t="shared" ref="K30" si="10">SUM(K23:K29)</f>
        <v>0</v>
      </c>
      <c r="L30" s="26">
        <f t="shared" ref="L30" si="11">SUM(L23:L29)</f>
        <v>0</v>
      </c>
      <c r="M30" s="26">
        <f t="shared" ref="M30" si="12">SUM(M23:M29)</f>
        <v>100</v>
      </c>
      <c r="N30" s="26">
        <f t="shared" ref="N30" si="13">SUM(N23:N29)</f>
        <v>0</v>
      </c>
      <c r="O30" s="26">
        <f t="shared" ref="O30" si="14">SUM(O23:O29)</f>
        <v>3</v>
      </c>
      <c r="P30" s="26">
        <f t="shared" ref="P30" si="15">SUM(P23:P29)</f>
        <v>0</v>
      </c>
      <c r="Q30" s="26">
        <f t="shared" ref="Q30" si="16">SUM(Q23:Q29)</f>
        <v>12</v>
      </c>
      <c r="R30" s="26">
        <f t="shared" ref="R30" si="17">SUM(R23:R29)</f>
        <v>0</v>
      </c>
      <c r="S30" s="26">
        <f t="shared" ref="S30" si="18">SUM(S23:S29)</f>
        <v>0</v>
      </c>
      <c r="T30" s="26">
        <f t="shared" ref="T30" si="19">SUM(T23:T29)</f>
        <v>0</v>
      </c>
      <c r="U30" s="26">
        <f t="shared" ref="U30" si="20">SUM(U23:U29)</f>
        <v>0</v>
      </c>
      <c r="V30" s="26">
        <f t="shared" ref="V30" si="21">SUM(V23:V29)</f>
        <v>0</v>
      </c>
      <c r="W30" s="26">
        <f t="shared" ref="W30" si="22">SUM(W23:W29)</f>
        <v>7</v>
      </c>
      <c r="X30" s="26">
        <f t="shared" ref="X30" si="23">SUM(X23:X29)</f>
        <v>0</v>
      </c>
    </row>
    <row r="31" spans="1:24" ht="34.5" customHeight="1" x14ac:dyDescent="0.4">
      <c r="A31" s="28"/>
      <c r="B31" s="28"/>
      <c r="C31" s="28"/>
      <c r="D31" s="28"/>
      <c r="E31" s="28"/>
      <c r="F31" s="28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</row>
    <row r="33" spans="1:51" s="2" customFormat="1" ht="21" x14ac:dyDescent="0.35">
      <c r="G33" s="27"/>
      <c r="H33" s="16" t="s">
        <v>20</v>
      </c>
      <c r="N33" s="17" t="s">
        <v>21</v>
      </c>
      <c r="O33" s="16"/>
      <c r="U33" s="17" t="s">
        <v>22</v>
      </c>
      <c r="V33" s="16"/>
    </row>
    <row r="35" spans="1:51" ht="22.5" thickBot="1" x14ac:dyDescent="0.45">
      <c r="A35" s="157" t="s">
        <v>98</v>
      </c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3"/>
    </row>
    <row r="36" spans="1:51" ht="34.5" customHeight="1" thickBot="1" x14ac:dyDescent="0.45">
      <c r="A36" s="158" t="s">
        <v>24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4"/>
      <c r="AB36" s="130" t="s">
        <v>99</v>
      </c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</row>
    <row r="37" spans="1:51" ht="34.5" customHeight="1" thickBot="1" x14ac:dyDescent="0.45">
      <c r="A37" s="135" t="s">
        <v>1</v>
      </c>
      <c r="B37" s="138" t="s">
        <v>47</v>
      </c>
      <c r="C37" s="139"/>
      <c r="D37" s="139"/>
      <c r="E37" s="140"/>
      <c r="F37" s="141" t="s">
        <v>50</v>
      </c>
      <c r="G37" s="144" t="s">
        <v>25</v>
      </c>
      <c r="H37" s="145"/>
      <c r="I37" s="145"/>
      <c r="J37" s="146"/>
      <c r="K37" s="147" t="s">
        <v>26</v>
      </c>
      <c r="L37" s="148"/>
      <c r="M37" s="149" t="s">
        <v>27</v>
      </c>
      <c r="N37" s="150"/>
      <c r="O37" s="150"/>
      <c r="P37" s="150"/>
      <c r="Q37" s="150"/>
      <c r="R37" s="151"/>
      <c r="S37" s="152" t="s">
        <v>28</v>
      </c>
      <c r="T37" s="153"/>
      <c r="U37" s="153"/>
      <c r="V37" s="153"/>
      <c r="W37" s="153"/>
      <c r="X37" s="154"/>
      <c r="AB37" s="132" t="s">
        <v>24</v>
      </c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4"/>
    </row>
    <row r="38" spans="1:51" ht="34.5" customHeight="1" thickBot="1" x14ac:dyDescent="0.45">
      <c r="A38" s="136"/>
      <c r="B38" s="138" t="s">
        <v>29</v>
      </c>
      <c r="C38" s="140"/>
      <c r="D38" s="138" t="s">
        <v>8</v>
      </c>
      <c r="E38" s="140"/>
      <c r="F38" s="142"/>
      <c r="G38" s="144" t="s">
        <v>29</v>
      </c>
      <c r="H38" s="146"/>
      <c r="I38" s="144" t="s">
        <v>8</v>
      </c>
      <c r="J38" s="146"/>
      <c r="K38" s="155" t="s">
        <v>29</v>
      </c>
      <c r="L38" s="155" t="s">
        <v>8</v>
      </c>
      <c r="M38" s="149" t="s">
        <v>30</v>
      </c>
      <c r="N38" s="151"/>
      <c r="O38" s="149" t="s">
        <v>31</v>
      </c>
      <c r="P38" s="151"/>
      <c r="Q38" s="149" t="s">
        <v>32</v>
      </c>
      <c r="R38" s="151"/>
      <c r="S38" s="152" t="s">
        <v>30</v>
      </c>
      <c r="T38" s="154"/>
      <c r="U38" s="152" t="s">
        <v>31</v>
      </c>
      <c r="V38" s="154"/>
      <c r="W38" s="152" t="s">
        <v>32</v>
      </c>
      <c r="X38" s="154"/>
      <c r="AB38" s="135" t="s">
        <v>1</v>
      </c>
      <c r="AC38" s="138" t="s">
        <v>47</v>
      </c>
      <c r="AD38" s="139"/>
      <c r="AE38" s="139"/>
      <c r="AF38" s="140"/>
      <c r="AG38" s="141" t="s">
        <v>50</v>
      </c>
      <c r="AH38" s="144" t="s">
        <v>25</v>
      </c>
      <c r="AI38" s="145"/>
      <c r="AJ38" s="145"/>
      <c r="AK38" s="146"/>
      <c r="AL38" s="147" t="s">
        <v>26</v>
      </c>
      <c r="AM38" s="148"/>
      <c r="AN38" s="149" t="s">
        <v>27</v>
      </c>
      <c r="AO38" s="150"/>
      <c r="AP38" s="150"/>
      <c r="AQ38" s="150"/>
      <c r="AR38" s="150"/>
      <c r="AS38" s="151"/>
      <c r="AT38" s="152" t="s">
        <v>28</v>
      </c>
      <c r="AU38" s="153"/>
      <c r="AV38" s="153"/>
      <c r="AW38" s="153"/>
      <c r="AX38" s="153"/>
      <c r="AY38" s="154"/>
    </row>
    <row r="39" spans="1:51" ht="34.5" customHeight="1" thickBot="1" x14ac:dyDescent="0.45">
      <c r="A39" s="137"/>
      <c r="B39" s="34" t="s">
        <v>48</v>
      </c>
      <c r="C39" s="34" t="s">
        <v>49</v>
      </c>
      <c r="D39" s="34" t="s">
        <v>48</v>
      </c>
      <c r="E39" s="34" t="s">
        <v>49</v>
      </c>
      <c r="F39" s="143"/>
      <c r="G39" s="20" t="s">
        <v>30</v>
      </c>
      <c r="H39" s="20" t="s">
        <v>31</v>
      </c>
      <c r="I39" s="20" t="s">
        <v>30</v>
      </c>
      <c r="J39" s="20" t="s">
        <v>31</v>
      </c>
      <c r="K39" s="156"/>
      <c r="L39" s="156"/>
      <c r="M39" s="21" t="s">
        <v>33</v>
      </c>
      <c r="N39" s="21" t="s">
        <v>34</v>
      </c>
      <c r="O39" s="21" t="s">
        <v>33</v>
      </c>
      <c r="P39" s="21" t="s">
        <v>34</v>
      </c>
      <c r="Q39" s="21" t="s">
        <v>33</v>
      </c>
      <c r="R39" s="21" t="s">
        <v>34</v>
      </c>
      <c r="S39" s="22" t="s">
        <v>33</v>
      </c>
      <c r="T39" s="22" t="s">
        <v>34</v>
      </c>
      <c r="U39" s="22" t="s">
        <v>33</v>
      </c>
      <c r="V39" s="22" t="s">
        <v>34</v>
      </c>
      <c r="W39" s="22" t="s">
        <v>33</v>
      </c>
      <c r="X39" s="23" t="s">
        <v>34</v>
      </c>
      <c r="AB39" s="136"/>
      <c r="AC39" s="138" t="s">
        <v>29</v>
      </c>
      <c r="AD39" s="140"/>
      <c r="AE39" s="138" t="s">
        <v>8</v>
      </c>
      <c r="AF39" s="140"/>
      <c r="AG39" s="142"/>
      <c r="AH39" s="144" t="s">
        <v>29</v>
      </c>
      <c r="AI39" s="146"/>
      <c r="AJ39" s="144" t="s">
        <v>8</v>
      </c>
      <c r="AK39" s="146"/>
      <c r="AL39" s="155" t="s">
        <v>29</v>
      </c>
      <c r="AM39" s="155" t="s">
        <v>8</v>
      </c>
      <c r="AN39" s="149" t="s">
        <v>30</v>
      </c>
      <c r="AO39" s="151"/>
      <c r="AP39" s="149" t="s">
        <v>31</v>
      </c>
      <c r="AQ39" s="151"/>
      <c r="AR39" s="149" t="s">
        <v>32</v>
      </c>
      <c r="AS39" s="151"/>
      <c r="AT39" s="152" t="s">
        <v>30</v>
      </c>
      <c r="AU39" s="154"/>
      <c r="AV39" s="152" t="s">
        <v>31</v>
      </c>
      <c r="AW39" s="154"/>
      <c r="AX39" s="152" t="s">
        <v>32</v>
      </c>
      <c r="AY39" s="154"/>
    </row>
    <row r="40" spans="1:51" ht="34.5" customHeight="1" thickBot="1" x14ac:dyDescent="0.45">
      <c r="A40" s="24" t="s">
        <v>13</v>
      </c>
      <c r="B40" s="33">
        <v>16</v>
      </c>
      <c r="C40" s="33">
        <v>18</v>
      </c>
      <c r="D40" s="33">
        <v>0</v>
      </c>
      <c r="E40" s="33">
        <v>13</v>
      </c>
      <c r="F40" s="33">
        <v>3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17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3</v>
      </c>
      <c r="T40" s="33">
        <v>0</v>
      </c>
      <c r="U40" s="33">
        <v>0</v>
      </c>
      <c r="V40" s="33">
        <v>0</v>
      </c>
      <c r="W40" s="33">
        <v>13</v>
      </c>
      <c r="X40" s="33">
        <v>0</v>
      </c>
      <c r="AB40" s="137"/>
      <c r="AC40" s="34" t="s">
        <v>48</v>
      </c>
      <c r="AD40" s="34" t="s">
        <v>49</v>
      </c>
      <c r="AE40" s="34" t="s">
        <v>48</v>
      </c>
      <c r="AF40" s="34" t="s">
        <v>49</v>
      </c>
      <c r="AG40" s="143"/>
      <c r="AH40" s="20" t="s">
        <v>30</v>
      </c>
      <c r="AI40" s="20" t="s">
        <v>31</v>
      </c>
      <c r="AJ40" s="20" t="s">
        <v>30</v>
      </c>
      <c r="AK40" s="20" t="s">
        <v>31</v>
      </c>
      <c r="AL40" s="156"/>
      <c r="AM40" s="156"/>
      <c r="AN40" s="21" t="s">
        <v>33</v>
      </c>
      <c r="AO40" s="21" t="s">
        <v>34</v>
      </c>
      <c r="AP40" s="21" t="s">
        <v>33</v>
      </c>
      <c r="AQ40" s="21" t="s">
        <v>34</v>
      </c>
      <c r="AR40" s="21" t="s">
        <v>33</v>
      </c>
      <c r="AS40" s="21" t="s">
        <v>34</v>
      </c>
      <c r="AT40" s="22" t="s">
        <v>33</v>
      </c>
      <c r="AU40" s="22" t="s">
        <v>34</v>
      </c>
      <c r="AV40" s="22" t="s">
        <v>33</v>
      </c>
      <c r="AW40" s="22" t="s">
        <v>34</v>
      </c>
      <c r="AX40" s="22" t="s">
        <v>33</v>
      </c>
      <c r="AY40" s="23" t="s">
        <v>34</v>
      </c>
    </row>
    <row r="41" spans="1:51" ht="34.5" customHeight="1" thickBot="1" x14ac:dyDescent="0.45">
      <c r="A41" s="24" t="s">
        <v>14</v>
      </c>
      <c r="B41" s="33">
        <v>0</v>
      </c>
      <c r="C41" s="33">
        <v>15</v>
      </c>
      <c r="D41" s="33">
        <v>0</v>
      </c>
      <c r="E41" s="33">
        <v>0</v>
      </c>
      <c r="F41" s="33">
        <v>8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12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AB41" s="41" t="s">
        <v>13</v>
      </c>
      <c r="AC41" s="60">
        <f>SUM(B7,B23,B40)</f>
        <v>55</v>
      </c>
      <c r="AD41" s="60">
        <f t="shared" ref="AD41:AY47" si="24">SUM(C7,C23,C40)</f>
        <v>64</v>
      </c>
      <c r="AE41" s="60">
        <f t="shared" si="24"/>
        <v>2</v>
      </c>
      <c r="AF41" s="60">
        <f t="shared" si="24"/>
        <v>16</v>
      </c>
      <c r="AG41" s="60">
        <f t="shared" si="24"/>
        <v>17</v>
      </c>
      <c r="AH41" s="60">
        <f t="shared" si="24"/>
        <v>0</v>
      </c>
      <c r="AI41" s="60">
        <f t="shared" si="24"/>
        <v>0</v>
      </c>
      <c r="AJ41" s="60">
        <f t="shared" si="24"/>
        <v>0</v>
      </c>
      <c r="AK41" s="60">
        <f t="shared" si="24"/>
        <v>0</v>
      </c>
      <c r="AL41" s="60">
        <f t="shared" si="24"/>
        <v>0</v>
      </c>
      <c r="AM41" s="60">
        <f t="shared" si="24"/>
        <v>0</v>
      </c>
      <c r="AN41" s="60">
        <f t="shared" si="24"/>
        <v>53</v>
      </c>
      <c r="AO41" s="60">
        <f t="shared" si="24"/>
        <v>0</v>
      </c>
      <c r="AP41" s="60">
        <f t="shared" si="24"/>
        <v>4</v>
      </c>
      <c r="AQ41" s="60">
        <f t="shared" si="24"/>
        <v>0</v>
      </c>
      <c r="AR41" s="60">
        <f t="shared" si="24"/>
        <v>0</v>
      </c>
      <c r="AS41" s="60">
        <f t="shared" si="24"/>
        <v>0</v>
      </c>
      <c r="AT41" s="60">
        <f t="shared" si="24"/>
        <v>3</v>
      </c>
      <c r="AU41" s="60">
        <f t="shared" si="24"/>
        <v>0</v>
      </c>
      <c r="AV41" s="60">
        <f t="shared" si="24"/>
        <v>0</v>
      </c>
      <c r="AW41" s="60">
        <f t="shared" si="24"/>
        <v>0</v>
      </c>
      <c r="AX41" s="60">
        <f t="shared" si="24"/>
        <v>34</v>
      </c>
      <c r="AY41" s="60">
        <f t="shared" si="24"/>
        <v>0</v>
      </c>
    </row>
    <row r="42" spans="1:51" ht="34.5" customHeight="1" thickBot="1" x14ac:dyDescent="0.45">
      <c r="A42" s="39" t="s">
        <v>51</v>
      </c>
      <c r="B42" s="33">
        <v>12</v>
      </c>
      <c r="C42" s="33">
        <v>21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23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AB42" s="41" t="s">
        <v>14</v>
      </c>
      <c r="AC42" s="60">
        <f t="shared" ref="AC42:AC47" si="25">SUM(B8,B24,B41)</f>
        <v>0</v>
      </c>
      <c r="AD42" s="60">
        <f t="shared" si="24"/>
        <v>50</v>
      </c>
      <c r="AE42" s="60">
        <f t="shared" si="24"/>
        <v>0</v>
      </c>
      <c r="AF42" s="60">
        <f t="shared" si="24"/>
        <v>0</v>
      </c>
      <c r="AG42" s="60">
        <f t="shared" si="24"/>
        <v>22</v>
      </c>
      <c r="AH42" s="60">
        <f t="shared" si="24"/>
        <v>163</v>
      </c>
      <c r="AI42" s="60">
        <f t="shared" si="24"/>
        <v>18</v>
      </c>
      <c r="AJ42" s="60">
        <f t="shared" si="24"/>
        <v>0</v>
      </c>
      <c r="AK42" s="60">
        <f t="shared" si="24"/>
        <v>0</v>
      </c>
      <c r="AL42" s="60">
        <f t="shared" si="24"/>
        <v>0</v>
      </c>
      <c r="AM42" s="60">
        <f t="shared" si="24"/>
        <v>0</v>
      </c>
      <c r="AN42" s="60">
        <f t="shared" si="24"/>
        <v>73</v>
      </c>
      <c r="AO42" s="60">
        <f t="shared" si="24"/>
        <v>0</v>
      </c>
      <c r="AP42" s="60">
        <f t="shared" si="24"/>
        <v>3</v>
      </c>
      <c r="AQ42" s="60">
        <f t="shared" si="24"/>
        <v>0</v>
      </c>
      <c r="AR42" s="60">
        <f t="shared" si="24"/>
        <v>0</v>
      </c>
      <c r="AS42" s="60">
        <f t="shared" si="24"/>
        <v>0</v>
      </c>
      <c r="AT42" s="60">
        <f t="shared" si="24"/>
        <v>0</v>
      </c>
      <c r="AU42" s="60">
        <f t="shared" si="24"/>
        <v>0</v>
      </c>
      <c r="AV42" s="60">
        <f t="shared" si="24"/>
        <v>0</v>
      </c>
      <c r="AW42" s="60">
        <f t="shared" si="24"/>
        <v>0</v>
      </c>
      <c r="AX42" s="60">
        <f t="shared" si="24"/>
        <v>0</v>
      </c>
      <c r="AY42" s="60">
        <f t="shared" si="24"/>
        <v>0</v>
      </c>
    </row>
    <row r="43" spans="1:51" ht="34.5" customHeight="1" thickBot="1" x14ac:dyDescent="0.45">
      <c r="A43" s="24" t="s">
        <v>35</v>
      </c>
      <c r="B43" s="33">
        <v>19</v>
      </c>
      <c r="C43" s="33">
        <v>23</v>
      </c>
      <c r="D43" s="33">
        <v>0</v>
      </c>
      <c r="E43" s="33">
        <v>0</v>
      </c>
      <c r="F43" s="33">
        <v>2</v>
      </c>
      <c r="G43" s="33">
        <v>17</v>
      </c>
      <c r="H43" s="33">
        <v>2</v>
      </c>
      <c r="I43" s="33">
        <v>5</v>
      </c>
      <c r="J43" s="33">
        <v>0</v>
      </c>
      <c r="K43" s="33">
        <v>0</v>
      </c>
      <c r="L43" s="33">
        <v>0</v>
      </c>
      <c r="M43" s="33">
        <v>26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1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AB43" s="41" t="s">
        <v>51</v>
      </c>
      <c r="AC43" s="60">
        <f t="shared" si="25"/>
        <v>22</v>
      </c>
      <c r="AD43" s="60">
        <f t="shared" si="24"/>
        <v>34</v>
      </c>
      <c r="AE43" s="60">
        <f t="shared" si="24"/>
        <v>0</v>
      </c>
      <c r="AF43" s="60">
        <f t="shared" si="24"/>
        <v>0</v>
      </c>
      <c r="AG43" s="60">
        <f t="shared" si="24"/>
        <v>0</v>
      </c>
      <c r="AH43" s="60">
        <f t="shared" si="24"/>
        <v>0</v>
      </c>
      <c r="AI43" s="60">
        <f t="shared" si="24"/>
        <v>0</v>
      </c>
      <c r="AJ43" s="60">
        <f t="shared" si="24"/>
        <v>0</v>
      </c>
      <c r="AK43" s="60">
        <f t="shared" si="24"/>
        <v>0</v>
      </c>
      <c r="AL43" s="60">
        <f t="shared" si="24"/>
        <v>0</v>
      </c>
      <c r="AM43" s="60">
        <f t="shared" si="24"/>
        <v>0</v>
      </c>
      <c r="AN43" s="60">
        <f t="shared" si="24"/>
        <v>45</v>
      </c>
      <c r="AO43" s="60">
        <f t="shared" si="24"/>
        <v>0</v>
      </c>
      <c r="AP43" s="60">
        <f t="shared" si="24"/>
        <v>0</v>
      </c>
      <c r="AQ43" s="60">
        <f t="shared" si="24"/>
        <v>0</v>
      </c>
      <c r="AR43" s="60">
        <f t="shared" si="24"/>
        <v>0</v>
      </c>
      <c r="AS43" s="60">
        <f t="shared" si="24"/>
        <v>0</v>
      </c>
      <c r="AT43" s="60">
        <f t="shared" si="24"/>
        <v>0</v>
      </c>
      <c r="AU43" s="60">
        <f t="shared" si="24"/>
        <v>0</v>
      </c>
      <c r="AV43" s="60">
        <f t="shared" si="24"/>
        <v>0</v>
      </c>
      <c r="AW43" s="60">
        <f t="shared" si="24"/>
        <v>0</v>
      </c>
      <c r="AX43" s="60">
        <f t="shared" si="24"/>
        <v>0</v>
      </c>
      <c r="AY43" s="60">
        <f t="shared" si="24"/>
        <v>0</v>
      </c>
    </row>
    <row r="44" spans="1:51" ht="34.5" customHeight="1" thickBot="1" x14ac:dyDescent="0.45">
      <c r="A44" s="24" t="s">
        <v>16</v>
      </c>
      <c r="B44" s="33">
        <v>8</v>
      </c>
      <c r="C44" s="33">
        <v>9</v>
      </c>
      <c r="D44" s="33">
        <v>0</v>
      </c>
      <c r="E44" s="33">
        <v>1</v>
      </c>
      <c r="F44" s="33">
        <v>4</v>
      </c>
      <c r="G44" s="33">
        <v>14</v>
      </c>
      <c r="H44" s="33">
        <v>1</v>
      </c>
      <c r="I44" s="33">
        <v>2</v>
      </c>
      <c r="J44" s="33">
        <v>0</v>
      </c>
      <c r="K44" s="33">
        <v>0</v>
      </c>
      <c r="L44" s="33">
        <v>0</v>
      </c>
      <c r="M44" s="33">
        <v>10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1</v>
      </c>
      <c r="V44" s="33">
        <v>0</v>
      </c>
      <c r="W44" s="33">
        <v>0</v>
      </c>
      <c r="X44" s="33">
        <v>0</v>
      </c>
      <c r="AB44" s="41" t="s">
        <v>35</v>
      </c>
      <c r="AC44" s="60">
        <f t="shared" si="25"/>
        <v>51</v>
      </c>
      <c r="AD44" s="60">
        <f t="shared" si="24"/>
        <v>59</v>
      </c>
      <c r="AE44" s="60">
        <f t="shared" si="24"/>
        <v>1</v>
      </c>
      <c r="AF44" s="60">
        <f t="shared" si="24"/>
        <v>1</v>
      </c>
      <c r="AG44" s="60">
        <f t="shared" si="24"/>
        <v>2</v>
      </c>
      <c r="AH44" s="60">
        <f t="shared" si="24"/>
        <v>81</v>
      </c>
      <c r="AI44" s="60">
        <f t="shared" si="24"/>
        <v>5</v>
      </c>
      <c r="AJ44" s="60">
        <f t="shared" si="24"/>
        <v>14</v>
      </c>
      <c r="AK44" s="60">
        <f t="shared" si="24"/>
        <v>0</v>
      </c>
      <c r="AL44" s="60">
        <f t="shared" si="24"/>
        <v>0</v>
      </c>
      <c r="AM44" s="60">
        <f t="shared" si="24"/>
        <v>0</v>
      </c>
      <c r="AN44" s="60">
        <f t="shared" si="24"/>
        <v>61</v>
      </c>
      <c r="AO44" s="60">
        <f t="shared" si="24"/>
        <v>3</v>
      </c>
      <c r="AP44" s="60">
        <f t="shared" si="24"/>
        <v>0</v>
      </c>
      <c r="AQ44" s="60">
        <f t="shared" si="24"/>
        <v>0</v>
      </c>
      <c r="AR44" s="60">
        <f t="shared" si="24"/>
        <v>0</v>
      </c>
      <c r="AS44" s="60">
        <f t="shared" si="24"/>
        <v>0</v>
      </c>
      <c r="AT44" s="60">
        <f t="shared" si="24"/>
        <v>1</v>
      </c>
      <c r="AU44" s="60">
        <f t="shared" si="24"/>
        <v>1</v>
      </c>
      <c r="AV44" s="60">
        <f t="shared" si="24"/>
        <v>0</v>
      </c>
      <c r="AW44" s="60">
        <f t="shared" si="24"/>
        <v>0</v>
      </c>
      <c r="AX44" s="60">
        <f t="shared" si="24"/>
        <v>0</v>
      </c>
      <c r="AY44" s="60">
        <f t="shared" si="24"/>
        <v>0</v>
      </c>
    </row>
    <row r="45" spans="1:51" ht="34.5" customHeight="1" thickBot="1" x14ac:dyDescent="0.45">
      <c r="A45" s="40" t="s">
        <v>18</v>
      </c>
      <c r="B45" s="33">
        <v>0</v>
      </c>
      <c r="C45" s="33">
        <v>12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12</v>
      </c>
      <c r="N45" s="33">
        <v>0</v>
      </c>
      <c r="O45" s="33">
        <v>0</v>
      </c>
      <c r="P45" s="33">
        <v>0</v>
      </c>
      <c r="Q45" s="33">
        <v>11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AB45" s="41" t="s">
        <v>16</v>
      </c>
      <c r="AC45" s="60">
        <f t="shared" si="25"/>
        <v>27</v>
      </c>
      <c r="AD45" s="60">
        <f t="shared" si="24"/>
        <v>38</v>
      </c>
      <c r="AE45" s="60">
        <f t="shared" si="24"/>
        <v>0</v>
      </c>
      <c r="AF45" s="60">
        <f t="shared" si="24"/>
        <v>1</v>
      </c>
      <c r="AG45" s="60">
        <f t="shared" si="24"/>
        <v>7</v>
      </c>
      <c r="AH45" s="60">
        <f t="shared" si="24"/>
        <v>48</v>
      </c>
      <c r="AI45" s="60">
        <f t="shared" si="24"/>
        <v>5</v>
      </c>
      <c r="AJ45" s="60">
        <f t="shared" si="24"/>
        <v>4</v>
      </c>
      <c r="AK45" s="60">
        <f t="shared" si="24"/>
        <v>1</v>
      </c>
      <c r="AL45" s="60">
        <f t="shared" si="24"/>
        <v>0</v>
      </c>
      <c r="AM45" s="60">
        <f t="shared" si="24"/>
        <v>0</v>
      </c>
      <c r="AN45" s="60">
        <f t="shared" si="24"/>
        <v>39</v>
      </c>
      <c r="AO45" s="60">
        <f t="shared" si="24"/>
        <v>0</v>
      </c>
      <c r="AP45" s="60">
        <f t="shared" si="24"/>
        <v>0</v>
      </c>
      <c r="AQ45" s="60">
        <f t="shared" si="24"/>
        <v>0</v>
      </c>
      <c r="AR45" s="60">
        <f t="shared" si="24"/>
        <v>0</v>
      </c>
      <c r="AS45" s="60">
        <f t="shared" si="24"/>
        <v>0</v>
      </c>
      <c r="AT45" s="60">
        <f t="shared" si="24"/>
        <v>1</v>
      </c>
      <c r="AU45" s="60">
        <f t="shared" si="24"/>
        <v>0</v>
      </c>
      <c r="AV45" s="60">
        <f t="shared" si="24"/>
        <v>1</v>
      </c>
      <c r="AW45" s="60">
        <f t="shared" si="24"/>
        <v>0</v>
      </c>
      <c r="AX45" s="60">
        <f t="shared" si="24"/>
        <v>0</v>
      </c>
      <c r="AY45" s="60">
        <f t="shared" si="24"/>
        <v>0</v>
      </c>
    </row>
    <row r="46" spans="1:51" ht="34.5" customHeight="1" thickBot="1" x14ac:dyDescent="0.45">
      <c r="A46" s="24" t="s">
        <v>55</v>
      </c>
      <c r="B46" s="33">
        <v>3</v>
      </c>
      <c r="C46" s="33">
        <v>4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4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AB46" s="41" t="s">
        <v>18</v>
      </c>
      <c r="AC46" s="60">
        <f t="shared" si="25"/>
        <v>0</v>
      </c>
      <c r="AD46" s="60">
        <f t="shared" si="24"/>
        <v>26</v>
      </c>
      <c r="AE46" s="60">
        <f t="shared" si="24"/>
        <v>0</v>
      </c>
      <c r="AF46" s="60">
        <f t="shared" si="24"/>
        <v>0</v>
      </c>
      <c r="AG46" s="60">
        <f t="shared" si="24"/>
        <v>0</v>
      </c>
      <c r="AH46" s="60">
        <f t="shared" si="24"/>
        <v>0</v>
      </c>
      <c r="AI46" s="60">
        <f t="shared" si="24"/>
        <v>0</v>
      </c>
      <c r="AJ46" s="60">
        <f t="shared" si="24"/>
        <v>0</v>
      </c>
      <c r="AK46" s="60">
        <f t="shared" si="24"/>
        <v>0</v>
      </c>
      <c r="AL46" s="60">
        <f t="shared" si="24"/>
        <v>0</v>
      </c>
      <c r="AM46" s="60">
        <f t="shared" si="24"/>
        <v>0</v>
      </c>
      <c r="AN46" s="60">
        <f t="shared" si="24"/>
        <v>26</v>
      </c>
      <c r="AO46" s="60">
        <f t="shared" si="24"/>
        <v>11</v>
      </c>
      <c r="AP46" s="60">
        <f t="shared" si="24"/>
        <v>0</v>
      </c>
      <c r="AQ46" s="60">
        <f t="shared" si="24"/>
        <v>0</v>
      </c>
      <c r="AR46" s="60">
        <f t="shared" si="24"/>
        <v>22</v>
      </c>
      <c r="AS46" s="60">
        <f t="shared" si="24"/>
        <v>0</v>
      </c>
      <c r="AT46" s="60">
        <f t="shared" si="24"/>
        <v>0</v>
      </c>
      <c r="AU46" s="60">
        <f t="shared" si="24"/>
        <v>0</v>
      </c>
      <c r="AV46" s="60">
        <f t="shared" si="24"/>
        <v>0</v>
      </c>
      <c r="AW46" s="60">
        <f t="shared" si="24"/>
        <v>0</v>
      </c>
      <c r="AX46" s="60">
        <f t="shared" si="24"/>
        <v>0</v>
      </c>
      <c r="AY46" s="60">
        <f t="shared" si="24"/>
        <v>0</v>
      </c>
    </row>
    <row r="47" spans="1:51" ht="34.5" customHeight="1" thickBot="1" x14ac:dyDescent="0.45">
      <c r="A47" s="24" t="s">
        <v>36</v>
      </c>
      <c r="B47" s="26">
        <f t="shared" ref="B47" si="26">SUM(B40:B46)</f>
        <v>58</v>
      </c>
      <c r="C47" s="26">
        <f t="shared" ref="C47" si="27">SUM(C40:C46)</f>
        <v>102</v>
      </c>
      <c r="D47" s="26">
        <f t="shared" ref="D47" si="28">SUM(D40:D46)</f>
        <v>0</v>
      </c>
      <c r="E47" s="26">
        <f t="shared" ref="E47" si="29">SUM(E40:E46)</f>
        <v>14</v>
      </c>
      <c r="F47" s="26">
        <f t="shared" ref="F47" si="30">SUM(F40:F46)</f>
        <v>17</v>
      </c>
      <c r="G47" s="26">
        <f>SUM(G40:G46)</f>
        <v>31</v>
      </c>
      <c r="H47" s="26">
        <f t="shared" ref="H47" si="31">SUM(H40:H46)</f>
        <v>3</v>
      </c>
      <c r="I47" s="26">
        <f t="shared" ref="I47" si="32">SUM(I40:I46)</f>
        <v>7</v>
      </c>
      <c r="J47" s="26">
        <f t="shared" ref="J47" si="33">SUM(J40:J46)</f>
        <v>0</v>
      </c>
      <c r="K47" s="26">
        <f t="shared" ref="K47" si="34">SUM(K40:K46)</f>
        <v>0</v>
      </c>
      <c r="L47" s="26">
        <f t="shared" ref="L47" si="35">SUM(L40:L46)</f>
        <v>0</v>
      </c>
      <c r="M47" s="26">
        <f t="shared" ref="M47" si="36">SUM(M40:M46)</f>
        <v>104</v>
      </c>
      <c r="N47" s="26">
        <f t="shared" ref="N47" si="37">SUM(N40:N46)</f>
        <v>0</v>
      </c>
      <c r="O47" s="26">
        <f t="shared" ref="O47" si="38">SUM(O40:O46)</f>
        <v>0</v>
      </c>
      <c r="P47" s="26">
        <f t="shared" ref="P47" si="39">SUM(P40:P46)</f>
        <v>0</v>
      </c>
      <c r="Q47" s="26">
        <f t="shared" ref="Q47" si="40">SUM(Q40:Q46)</f>
        <v>11</v>
      </c>
      <c r="R47" s="26">
        <f t="shared" ref="R47" si="41">SUM(R40:R46)</f>
        <v>0</v>
      </c>
      <c r="S47" s="26">
        <f t="shared" ref="S47" si="42">SUM(S40:S46)</f>
        <v>4</v>
      </c>
      <c r="T47" s="26">
        <f t="shared" ref="T47" si="43">SUM(T40:T46)</f>
        <v>0</v>
      </c>
      <c r="U47" s="26">
        <f t="shared" ref="U47" si="44">SUM(U40:U46)</f>
        <v>1</v>
      </c>
      <c r="V47" s="26">
        <f t="shared" ref="V47" si="45">SUM(V40:V46)</f>
        <v>0</v>
      </c>
      <c r="W47" s="26">
        <f t="shared" ref="W47" si="46">SUM(W40:W46)</f>
        <v>13</v>
      </c>
      <c r="X47" s="26">
        <f t="shared" ref="X47" si="47">SUM(X40:X46)</f>
        <v>0</v>
      </c>
      <c r="AB47" s="41" t="s">
        <v>55</v>
      </c>
      <c r="AC47" s="60">
        <f t="shared" si="25"/>
        <v>6</v>
      </c>
      <c r="AD47" s="60">
        <f t="shared" si="24"/>
        <v>11</v>
      </c>
      <c r="AE47" s="60">
        <f t="shared" si="24"/>
        <v>0</v>
      </c>
      <c r="AF47" s="60">
        <f t="shared" si="24"/>
        <v>0</v>
      </c>
      <c r="AG47" s="60">
        <f t="shared" si="24"/>
        <v>0</v>
      </c>
      <c r="AH47" s="60">
        <f t="shared" si="24"/>
        <v>0</v>
      </c>
      <c r="AI47" s="60">
        <f t="shared" si="24"/>
        <v>0</v>
      </c>
      <c r="AJ47" s="60">
        <f t="shared" si="24"/>
        <v>0</v>
      </c>
      <c r="AK47" s="60">
        <f t="shared" si="24"/>
        <v>0</v>
      </c>
      <c r="AL47" s="60">
        <f t="shared" si="24"/>
        <v>0</v>
      </c>
      <c r="AM47" s="60">
        <f t="shared" si="24"/>
        <v>0</v>
      </c>
      <c r="AN47" s="60">
        <f t="shared" si="24"/>
        <v>10</v>
      </c>
      <c r="AO47" s="60">
        <f t="shared" si="24"/>
        <v>0</v>
      </c>
      <c r="AP47" s="60">
        <f t="shared" si="24"/>
        <v>0</v>
      </c>
      <c r="AQ47" s="60">
        <f t="shared" si="24"/>
        <v>0</v>
      </c>
      <c r="AR47" s="60">
        <f t="shared" si="24"/>
        <v>1</v>
      </c>
      <c r="AS47" s="60">
        <f t="shared" si="24"/>
        <v>0</v>
      </c>
      <c r="AT47" s="60">
        <f t="shared" si="24"/>
        <v>0</v>
      </c>
      <c r="AU47" s="60">
        <f t="shared" si="24"/>
        <v>0</v>
      </c>
      <c r="AV47" s="60">
        <f t="shared" si="24"/>
        <v>0</v>
      </c>
      <c r="AW47" s="60">
        <f t="shared" si="24"/>
        <v>0</v>
      </c>
      <c r="AX47" s="60">
        <f t="shared" si="24"/>
        <v>0</v>
      </c>
      <c r="AY47" s="60">
        <f t="shared" si="24"/>
        <v>0</v>
      </c>
    </row>
    <row r="48" spans="1:51" ht="34.5" customHeight="1" thickBot="1" x14ac:dyDescent="0.45">
      <c r="A48" s="28"/>
      <c r="B48" s="28"/>
      <c r="C48" s="28"/>
      <c r="D48" s="28"/>
      <c r="E48" s="28"/>
      <c r="F48" s="28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AB48" s="41" t="s">
        <v>36</v>
      </c>
      <c r="AC48" s="61">
        <f t="shared" ref="AC48:AY48" si="48">SUM(AC41:AC47)</f>
        <v>161</v>
      </c>
      <c r="AD48" s="61">
        <f t="shared" si="48"/>
        <v>282</v>
      </c>
      <c r="AE48" s="61">
        <f t="shared" si="48"/>
        <v>3</v>
      </c>
      <c r="AF48" s="61">
        <f t="shared" si="48"/>
        <v>18</v>
      </c>
      <c r="AG48" s="61">
        <f t="shared" si="48"/>
        <v>48</v>
      </c>
      <c r="AH48" s="61">
        <f t="shared" si="48"/>
        <v>292</v>
      </c>
      <c r="AI48" s="61">
        <f t="shared" si="48"/>
        <v>28</v>
      </c>
      <c r="AJ48" s="61">
        <f t="shared" si="48"/>
        <v>18</v>
      </c>
      <c r="AK48" s="61">
        <f t="shared" si="48"/>
        <v>1</v>
      </c>
      <c r="AL48" s="61">
        <f t="shared" si="48"/>
        <v>0</v>
      </c>
      <c r="AM48" s="61">
        <f t="shared" si="48"/>
        <v>0</v>
      </c>
      <c r="AN48" s="61">
        <f t="shared" si="48"/>
        <v>307</v>
      </c>
      <c r="AO48" s="61">
        <f t="shared" si="48"/>
        <v>14</v>
      </c>
      <c r="AP48" s="61">
        <f t="shared" si="48"/>
        <v>7</v>
      </c>
      <c r="AQ48" s="61">
        <f t="shared" si="48"/>
        <v>0</v>
      </c>
      <c r="AR48" s="61">
        <f t="shared" si="48"/>
        <v>23</v>
      </c>
      <c r="AS48" s="61">
        <f t="shared" si="48"/>
        <v>0</v>
      </c>
      <c r="AT48" s="61">
        <f t="shared" si="48"/>
        <v>5</v>
      </c>
      <c r="AU48" s="61">
        <f t="shared" si="48"/>
        <v>1</v>
      </c>
      <c r="AV48" s="61">
        <f t="shared" si="48"/>
        <v>1</v>
      </c>
      <c r="AW48" s="61">
        <f t="shared" si="48"/>
        <v>0</v>
      </c>
      <c r="AX48" s="61">
        <f t="shared" si="48"/>
        <v>34</v>
      </c>
      <c r="AY48" s="61">
        <f t="shared" si="48"/>
        <v>0</v>
      </c>
    </row>
    <row r="50" spans="1:51" s="2" customFormat="1" ht="21" x14ac:dyDescent="0.35">
      <c r="G50" s="27"/>
      <c r="H50" s="16" t="s">
        <v>20</v>
      </c>
      <c r="N50" s="17" t="s">
        <v>21</v>
      </c>
      <c r="O50" s="16"/>
      <c r="U50" s="17" t="s">
        <v>22</v>
      </c>
      <c r="V50" s="16"/>
    </row>
    <row r="52" spans="1:51" ht="22.5" thickBot="1" x14ac:dyDescent="0.45">
      <c r="A52" s="157" t="s">
        <v>100</v>
      </c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3"/>
      <c r="AT52"/>
      <c r="AU52"/>
      <c r="AV52"/>
      <c r="AW52"/>
      <c r="AX52"/>
      <c r="AY52"/>
    </row>
    <row r="53" spans="1:51" ht="34.5" customHeight="1" thickBot="1" x14ac:dyDescent="0.45">
      <c r="A53" s="158" t="s">
        <v>24</v>
      </c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4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/>
      <c r="AS53"/>
      <c r="AT53"/>
      <c r="AU53"/>
      <c r="AV53"/>
      <c r="AW53"/>
      <c r="AX53"/>
      <c r="AY53"/>
    </row>
    <row r="54" spans="1:51" ht="34.5" customHeight="1" thickBot="1" x14ac:dyDescent="0.45">
      <c r="A54" s="135" t="s">
        <v>1</v>
      </c>
      <c r="B54" s="138" t="s">
        <v>47</v>
      </c>
      <c r="C54" s="139"/>
      <c r="D54" s="139"/>
      <c r="E54" s="140"/>
      <c r="F54" s="141" t="s">
        <v>50</v>
      </c>
      <c r="G54" s="144" t="s">
        <v>25</v>
      </c>
      <c r="H54" s="145"/>
      <c r="I54" s="145"/>
      <c r="J54" s="146"/>
      <c r="K54" s="147" t="s">
        <v>26</v>
      </c>
      <c r="L54" s="148"/>
      <c r="M54" s="149" t="s">
        <v>27</v>
      </c>
      <c r="N54" s="150"/>
      <c r="O54" s="150"/>
      <c r="P54" s="150"/>
      <c r="Q54" s="150"/>
      <c r="R54" s="151"/>
      <c r="S54" s="152" t="s">
        <v>28</v>
      </c>
      <c r="T54" s="153"/>
      <c r="U54" s="153"/>
      <c r="V54" s="153"/>
      <c r="W54" s="153"/>
      <c r="X54" s="154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</row>
    <row r="55" spans="1:51" ht="34.5" customHeight="1" thickBot="1" x14ac:dyDescent="0.45">
      <c r="A55" s="136"/>
      <c r="B55" s="138" t="s">
        <v>29</v>
      </c>
      <c r="C55" s="140"/>
      <c r="D55" s="138" t="s">
        <v>8</v>
      </c>
      <c r="E55" s="140"/>
      <c r="F55" s="142"/>
      <c r="G55" s="144" t="s">
        <v>29</v>
      </c>
      <c r="H55" s="146"/>
      <c r="I55" s="144" t="s">
        <v>8</v>
      </c>
      <c r="J55" s="146"/>
      <c r="K55" s="155" t="s">
        <v>29</v>
      </c>
      <c r="L55" s="155" t="s">
        <v>8</v>
      </c>
      <c r="M55" s="149" t="s">
        <v>30</v>
      </c>
      <c r="N55" s="151"/>
      <c r="O55" s="149" t="s">
        <v>31</v>
      </c>
      <c r="P55" s="151"/>
      <c r="Q55" s="149" t="s">
        <v>32</v>
      </c>
      <c r="R55" s="151"/>
      <c r="S55" s="152" t="s">
        <v>30</v>
      </c>
      <c r="T55" s="154"/>
      <c r="U55" s="152" t="s">
        <v>31</v>
      </c>
      <c r="V55" s="154"/>
      <c r="W55" s="152" t="s">
        <v>32</v>
      </c>
      <c r="X55" s="154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</row>
    <row r="56" spans="1:51" ht="34.5" customHeight="1" thickBot="1" x14ac:dyDescent="0.45">
      <c r="A56" s="137"/>
      <c r="B56" s="34" t="s">
        <v>48</v>
      </c>
      <c r="C56" s="34" t="s">
        <v>49</v>
      </c>
      <c r="D56" s="34" t="s">
        <v>48</v>
      </c>
      <c r="E56" s="34" t="s">
        <v>49</v>
      </c>
      <c r="F56" s="143"/>
      <c r="G56" s="20" t="s">
        <v>30</v>
      </c>
      <c r="H56" s="20" t="s">
        <v>31</v>
      </c>
      <c r="I56" s="20" t="s">
        <v>30</v>
      </c>
      <c r="J56" s="20" t="s">
        <v>31</v>
      </c>
      <c r="K56" s="156"/>
      <c r="L56" s="156"/>
      <c r="M56" s="21" t="s">
        <v>33</v>
      </c>
      <c r="N56" s="21" t="s">
        <v>34</v>
      </c>
      <c r="O56" s="21" t="s">
        <v>33</v>
      </c>
      <c r="P56" s="21" t="s">
        <v>34</v>
      </c>
      <c r="Q56" s="21" t="s">
        <v>33</v>
      </c>
      <c r="R56" s="21" t="s">
        <v>34</v>
      </c>
      <c r="S56" s="22" t="s">
        <v>33</v>
      </c>
      <c r="T56" s="22" t="s">
        <v>34</v>
      </c>
      <c r="U56" s="22" t="s">
        <v>33</v>
      </c>
      <c r="V56" s="22" t="s">
        <v>34</v>
      </c>
      <c r="W56" s="22" t="s">
        <v>33</v>
      </c>
      <c r="X56" s="23" t="s">
        <v>34</v>
      </c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/>
      <c r="AS56"/>
      <c r="AT56"/>
      <c r="AU56"/>
      <c r="AV56"/>
      <c r="AW56"/>
    </row>
    <row r="57" spans="1:51" ht="34.5" customHeight="1" thickBot="1" x14ac:dyDescent="0.45">
      <c r="A57" s="24" t="s">
        <v>13</v>
      </c>
      <c r="B57" s="33">
        <v>25</v>
      </c>
      <c r="C57" s="33">
        <v>25</v>
      </c>
      <c r="D57" s="33">
        <v>1</v>
      </c>
      <c r="E57" s="33">
        <v>7</v>
      </c>
      <c r="F57" s="33">
        <v>3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22</v>
      </c>
      <c r="N57" s="33">
        <v>1</v>
      </c>
      <c r="O57" s="33">
        <v>3</v>
      </c>
      <c r="P57" s="33">
        <v>0</v>
      </c>
      <c r="Q57" s="33">
        <v>0</v>
      </c>
      <c r="R57" s="33">
        <v>0</v>
      </c>
      <c r="S57" s="33">
        <v>2</v>
      </c>
      <c r="T57" s="33">
        <v>0</v>
      </c>
      <c r="U57" s="33">
        <v>1</v>
      </c>
      <c r="V57" s="33">
        <v>0</v>
      </c>
      <c r="W57" s="33">
        <v>7</v>
      </c>
      <c r="X57" s="33">
        <v>0</v>
      </c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/>
      <c r="AS57"/>
      <c r="AT57"/>
      <c r="AU57"/>
      <c r="AV57"/>
      <c r="AW57"/>
    </row>
    <row r="58" spans="1:51" ht="34.5" customHeight="1" thickBot="1" x14ac:dyDescent="0.45">
      <c r="A58" s="24" t="s">
        <v>14</v>
      </c>
      <c r="B58" s="33">
        <v>0</v>
      </c>
      <c r="C58" s="33">
        <v>20</v>
      </c>
      <c r="D58" s="33">
        <v>0</v>
      </c>
      <c r="E58" s="33">
        <v>0</v>
      </c>
      <c r="F58" s="33">
        <v>1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20</v>
      </c>
      <c r="N58" s="33">
        <v>0</v>
      </c>
      <c r="O58" s="33">
        <v>0</v>
      </c>
      <c r="P58" s="33">
        <v>0</v>
      </c>
      <c r="Q58" s="33">
        <v>18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/>
      <c r="AS58"/>
      <c r="AT58"/>
      <c r="AU58"/>
      <c r="AV58"/>
      <c r="AW58"/>
    </row>
    <row r="59" spans="1:51" ht="34.5" customHeight="1" thickBot="1" x14ac:dyDescent="0.45">
      <c r="A59" s="39" t="s">
        <v>51</v>
      </c>
      <c r="B59" s="33">
        <v>3</v>
      </c>
      <c r="C59" s="33">
        <v>8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5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4</v>
      </c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/>
      <c r="AS59"/>
      <c r="AT59"/>
      <c r="AU59"/>
      <c r="AV59"/>
      <c r="AW59"/>
    </row>
    <row r="60" spans="1:51" ht="34.5" customHeight="1" thickBot="1" x14ac:dyDescent="0.45">
      <c r="A60" s="24" t="s">
        <v>35</v>
      </c>
      <c r="B60" s="33">
        <v>5</v>
      </c>
      <c r="C60" s="33">
        <v>8</v>
      </c>
      <c r="D60" s="33">
        <v>0</v>
      </c>
      <c r="E60" s="33">
        <v>0</v>
      </c>
      <c r="F60" s="33">
        <v>3</v>
      </c>
      <c r="G60" s="33">
        <v>39</v>
      </c>
      <c r="H60" s="33">
        <v>5</v>
      </c>
      <c r="I60" s="33">
        <v>2</v>
      </c>
      <c r="J60" s="33">
        <v>0</v>
      </c>
      <c r="K60" s="33">
        <v>0</v>
      </c>
      <c r="L60" s="33">
        <v>0</v>
      </c>
      <c r="M60" s="33">
        <v>9</v>
      </c>
      <c r="N60" s="33">
        <v>0</v>
      </c>
      <c r="O60" s="33">
        <v>2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/>
      <c r="AS60"/>
      <c r="AT60"/>
      <c r="AU60"/>
      <c r="AV60"/>
      <c r="AW60"/>
    </row>
    <row r="61" spans="1:51" ht="34.5" customHeight="1" thickBot="1" x14ac:dyDescent="0.45">
      <c r="A61" s="24" t="s">
        <v>16</v>
      </c>
      <c r="B61" s="33">
        <v>3</v>
      </c>
      <c r="C61" s="33">
        <v>5</v>
      </c>
      <c r="D61" s="33">
        <v>0</v>
      </c>
      <c r="E61" s="33">
        <v>1</v>
      </c>
      <c r="F61" s="33">
        <v>2</v>
      </c>
      <c r="G61" s="33">
        <v>18</v>
      </c>
      <c r="H61" s="33">
        <v>1</v>
      </c>
      <c r="I61" s="33">
        <v>1</v>
      </c>
      <c r="J61" s="33">
        <v>0</v>
      </c>
      <c r="K61" s="33">
        <v>0</v>
      </c>
      <c r="L61" s="33">
        <v>0</v>
      </c>
      <c r="M61" s="33">
        <v>5</v>
      </c>
      <c r="N61" s="33">
        <v>0</v>
      </c>
      <c r="O61" s="33">
        <v>1</v>
      </c>
      <c r="P61" s="33">
        <v>0</v>
      </c>
      <c r="Q61" s="33">
        <v>0</v>
      </c>
      <c r="R61" s="33">
        <v>0</v>
      </c>
      <c r="S61" s="33">
        <v>1</v>
      </c>
      <c r="T61" s="33">
        <v>0</v>
      </c>
      <c r="U61" s="33">
        <v>0</v>
      </c>
      <c r="V61" s="33">
        <v>0</v>
      </c>
      <c r="W61" s="33">
        <v>5</v>
      </c>
      <c r="X61" s="33">
        <v>0</v>
      </c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/>
      <c r="AS61"/>
      <c r="AT61"/>
      <c r="AU61"/>
      <c r="AV61"/>
      <c r="AW61"/>
    </row>
    <row r="62" spans="1:51" ht="34.5" customHeight="1" thickBot="1" x14ac:dyDescent="0.45">
      <c r="A62" s="40" t="s">
        <v>18</v>
      </c>
      <c r="B62" s="33">
        <v>0</v>
      </c>
      <c r="C62" s="33">
        <v>2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2</v>
      </c>
      <c r="N62" s="33">
        <v>0</v>
      </c>
      <c r="O62" s="33">
        <v>1</v>
      </c>
      <c r="P62" s="33">
        <v>0</v>
      </c>
      <c r="Q62" s="33">
        <v>2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/>
      <c r="AS62"/>
      <c r="AT62"/>
      <c r="AU62"/>
      <c r="AV62"/>
      <c r="AW62"/>
    </row>
    <row r="63" spans="1:51" ht="34.5" customHeight="1" thickBot="1" x14ac:dyDescent="0.45">
      <c r="A63" s="24" t="s">
        <v>54</v>
      </c>
      <c r="B63" s="33">
        <v>0</v>
      </c>
      <c r="C63" s="33">
        <v>3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3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/>
      <c r="AS63"/>
      <c r="AT63"/>
      <c r="AU63"/>
      <c r="AV63"/>
      <c r="AW63"/>
    </row>
    <row r="64" spans="1:51" ht="34.5" customHeight="1" thickBot="1" x14ac:dyDescent="0.45">
      <c r="A64" s="24" t="s">
        <v>36</v>
      </c>
      <c r="B64" s="26">
        <f t="shared" ref="B64" si="49">SUM(B57:B63)</f>
        <v>36</v>
      </c>
      <c r="C64" s="26">
        <f t="shared" ref="C64" si="50">SUM(C57:C63)</f>
        <v>71</v>
      </c>
      <c r="D64" s="26">
        <f t="shared" ref="D64" si="51">SUM(D57:D63)</f>
        <v>1</v>
      </c>
      <c r="E64" s="26">
        <f t="shared" ref="E64" si="52">SUM(E57:E63)</f>
        <v>8</v>
      </c>
      <c r="F64" s="26">
        <f t="shared" ref="F64" si="53">SUM(F57:F63)</f>
        <v>9</v>
      </c>
      <c r="G64" s="26">
        <f>SUM(G57:G63)</f>
        <v>57</v>
      </c>
      <c r="H64" s="26">
        <f t="shared" ref="H64" si="54">SUM(H57:H63)</f>
        <v>6</v>
      </c>
      <c r="I64" s="26">
        <f t="shared" ref="I64" si="55">SUM(I57:I63)</f>
        <v>3</v>
      </c>
      <c r="J64" s="26">
        <f t="shared" ref="J64" si="56">SUM(J57:J63)</f>
        <v>0</v>
      </c>
      <c r="K64" s="26">
        <f t="shared" ref="K64" si="57">SUM(K57:K63)</f>
        <v>0</v>
      </c>
      <c r="L64" s="26">
        <f t="shared" ref="L64" si="58">SUM(L57:L63)</f>
        <v>0</v>
      </c>
      <c r="M64" s="26">
        <f t="shared" ref="M64" si="59">SUM(M57:M63)</f>
        <v>66</v>
      </c>
      <c r="N64" s="26">
        <f t="shared" ref="N64" si="60">SUM(N57:N63)</f>
        <v>1</v>
      </c>
      <c r="O64" s="26">
        <f t="shared" ref="O64" si="61">SUM(O57:O63)</f>
        <v>7</v>
      </c>
      <c r="P64" s="26">
        <f t="shared" ref="P64" si="62">SUM(P57:P63)</f>
        <v>0</v>
      </c>
      <c r="Q64" s="26">
        <f t="shared" ref="Q64" si="63">SUM(Q57:Q63)</f>
        <v>20</v>
      </c>
      <c r="R64" s="26">
        <f t="shared" ref="R64" si="64">SUM(R57:R63)</f>
        <v>0</v>
      </c>
      <c r="S64" s="26">
        <f t="shared" ref="S64" si="65">SUM(S57:S63)</f>
        <v>3</v>
      </c>
      <c r="T64" s="26">
        <f t="shared" ref="T64" si="66">SUM(T57:T63)</f>
        <v>0</v>
      </c>
      <c r="U64" s="26">
        <f t="shared" ref="U64" si="67">SUM(U57:U63)</f>
        <v>1</v>
      </c>
      <c r="V64" s="26">
        <f t="shared" ref="V64" si="68">SUM(V57:V63)</f>
        <v>0</v>
      </c>
      <c r="W64" s="26">
        <f t="shared" ref="W64" si="69">SUM(W57:W63)</f>
        <v>12</v>
      </c>
      <c r="X64" s="26">
        <f t="shared" ref="X64" si="70">SUM(X57:X63)</f>
        <v>4</v>
      </c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/>
      <c r="AS64"/>
      <c r="AT64"/>
      <c r="AU64"/>
      <c r="AV64"/>
      <c r="AW64"/>
    </row>
    <row r="65" spans="1:24" ht="34.5" customHeight="1" x14ac:dyDescent="0.4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</row>
    <row r="67" spans="1:24" s="2" customFormat="1" ht="21" x14ac:dyDescent="0.35">
      <c r="G67" s="27"/>
      <c r="H67" s="16" t="s">
        <v>20</v>
      </c>
      <c r="N67" s="17" t="s">
        <v>21</v>
      </c>
      <c r="O67" s="16"/>
      <c r="U67" s="17" t="s">
        <v>22</v>
      </c>
      <c r="V67" s="16"/>
    </row>
    <row r="69" spans="1:24" ht="22.5" thickBot="1" x14ac:dyDescent="0.45">
      <c r="A69" s="157" t="s">
        <v>101</v>
      </c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3"/>
    </row>
    <row r="70" spans="1:24" ht="34.5" customHeight="1" thickBot="1" x14ac:dyDescent="0.45">
      <c r="A70" s="158" t="s">
        <v>24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4"/>
    </row>
    <row r="71" spans="1:24" ht="34.5" customHeight="1" thickBot="1" x14ac:dyDescent="0.45">
      <c r="A71" s="135" t="s">
        <v>1</v>
      </c>
      <c r="B71" s="138" t="s">
        <v>47</v>
      </c>
      <c r="C71" s="139"/>
      <c r="D71" s="139"/>
      <c r="E71" s="140"/>
      <c r="F71" s="141" t="s">
        <v>50</v>
      </c>
      <c r="G71" s="144" t="s">
        <v>25</v>
      </c>
      <c r="H71" s="145"/>
      <c r="I71" s="145"/>
      <c r="J71" s="146"/>
      <c r="K71" s="147" t="s">
        <v>26</v>
      </c>
      <c r="L71" s="148"/>
      <c r="M71" s="149" t="s">
        <v>27</v>
      </c>
      <c r="N71" s="150"/>
      <c r="O71" s="150"/>
      <c r="P71" s="150"/>
      <c r="Q71" s="150"/>
      <c r="R71" s="151"/>
      <c r="S71" s="152" t="s">
        <v>28</v>
      </c>
      <c r="T71" s="153"/>
      <c r="U71" s="153"/>
      <c r="V71" s="153"/>
      <c r="W71" s="153"/>
      <c r="X71" s="154"/>
    </row>
    <row r="72" spans="1:24" ht="34.5" customHeight="1" thickBot="1" x14ac:dyDescent="0.45">
      <c r="A72" s="136"/>
      <c r="B72" s="138" t="s">
        <v>29</v>
      </c>
      <c r="C72" s="140"/>
      <c r="D72" s="138" t="s">
        <v>8</v>
      </c>
      <c r="E72" s="140"/>
      <c r="F72" s="142"/>
      <c r="G72" s="144" t="s">
        <v>29</v>
      </c>
      <c r="H72" s="146"/>
      <c r="I72" s="144" t="s">
        <v>8</v>
      </c>
      <c r="J72" s="146"/>
      <c r="K72" s="155" t="s">
        <v>29</v>
      </c>
      <c r="L72" s="155" t="s">
        <v>8</v>
      </c>
      <c r="M72" s="149" t="s">
        <v>30</v>
      </c>
      <c r="N72" s="151"/>
      <c r="O72" s="149" t="s">
        <v>31</v>
      </c>
      <c r="P72" s="151"/>
      <c r="Q72" s="149" t="s">
        <v>32</v>
      </c>
      <c r="R72" s="151"/>
      <c r="S72" s="152" t="s">
        <v>30</v>
      </c>
      <c r="T72" s="154"/>
      <c r="U72" s="152" t="s">
        <v>31</v>
      </c>
      <c r="V72" s="154"/>
      <c r="W72" s="152" t="s">
        <v>32</v>
      </c>
      <c r="X72" s="154"/>
    </row>
    <row r="73" spans="1:24" ht="34.5" customHeight="1" thickBot="1" x14ac:dyDescent="0.45">
      <c r="A73" s="137"/>
      <c r="B73" s="34" t="s">
        <v>48</v>
      </c>
      <c r="C73" s="34" t="s">
        <v>49</v>
      </c>
      <c r="D73" s="34" t="s">
        <v>48</v>
      </c>
      <c r="E73" s="34" t="s">
        <v>49</v>
      </c>
      <c r="F73" s="143"/>
      <c r="G73" s="20" t="s">
        <v>30</v>
      </c>
      <c r="H73" s="20" t="s">
        <v>31</v>
      </c>
      <c r="I73" s="20" t="s">
        <v>30</v>
      </c>
      <c r="J73" s="20" t="s">
        <v>31</v>
      </c>
      <c r="K73" s="156"/>
      <c r="L73" s="156"/>
      <c r="M73" s="21" t="s">
        <v>33</v>
      </c>
      <c r="N73" s="21" t="s">
        <v>34</v>
      </c>
      <c r="O73" s="21" t="s">
        <v>33</v>
      </c>
      <c r="P73" s="21" t="s">
        <v>34</v>
      </c>
      <c r="Q73" s="21" t="s">
        <v>33</v>
      </c>
      <c r="R73" s="21" t="s">
        <v>34</v>
      </c>
      <c r="S73" s="22" t="s">
        <v>33</v>
      </c>
      <c r="T73" s="22" t="s">
        <v>34</v>
      </c>
      <c r="U73" s="22" t="s">
        <v>33</v>
      </c>
      <c r="V73" s="22" t="s">
        <v>34</v>
      </c>
      <c r="W73" s="22" t="s">
        <v>33</v>
      </c>
      <c r="X73" s="23" t="s">
        <v>34</v>
      </c>
    </row>
    <row r="74" spans="1:24" ht="34.5" customHeight="1" thickBot="1" x14ac:dyDescent="0.45">
      <c r="A74" s="24" t="s">
        <v>13</v>
      </c>
      <c r="B74" s="33">
        <v>18</v>
      </c>
      <c r="C74" s="33">
        <v>25</v>
      </c>
      <c r="D74" s="33">
        <v>0</v>
      </c>
      <c r="E74" s="33">
        <v>15</v>
      </c>
      <c r="F74" s="33">
        <v>9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19</v>
      </c>
      <c r="N74" s="33">
        <v>1</v>
      </c>
      <c r="O74" s="33">
        <v>5</v>
      </c>
      <c r="P74" s="33">
        <v>0</v>
      </c>
      <c r="Q74" s="33">
        <v>0</v>
      </c>
      <c r="R74" s="33">
        <v>0</v>
      </c>
      <c r="S74" s="33">
        <v>2</v>
      </c>
      <c r="T74" s="33">
        <v>0</v>
      </c>
      <c r="U74" s="33">
        <v>2</v>
      </c>
      <c r="V74" s="33">
        <v>0</v>
      </c>
      <c r="W74" s="33">
        <v>11</v>
      </c>
      <c r="X74" s="33">
        <v>0</v>
      </c>
    </row>
    <row r="75" spans="1:24" ht="34.5" customHeight="1" thickBot="1" x14ac:dyDescent="0.45">
      <c r="A75" s="24" t="s">
        <v>14</v>
      </c>
      <c r="B75" s="33">
        <v>3</v>
      </c>
      <c r="C75" s="33">
        <v>12</v>
      </c>
      <c r="D75" s="33">
        <v>0</v>
      </c>
      <c r="E75" s="33">
        <v>0</v>
      </c>
      <c r="F75" s="33">
        <v>11</v>
      </c>
      <c r="G75" s="33">
        <v>62</v>
      </c>
      <c r="H75" s="33">
        <v>11</v>
      </c>
      <c r="I75" s="33">
        <v>0</v>
      </c>
      <c r="J75" s="33">
        <v>0</v>
      </c>
      <c r="K75" s="33">
        <v>0</v>
      </c>
      <c r="L75" s="33">
        <v>0</v>
      </c>
      <c r="M75" s="33">
        <v>30</v>
      </c>
      <c r="N75" s="33">
        <v>0</v>
      </c>
      <c r="O75" s="33">
        <v>4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</row>
    <row r="76" spans="1:24" ht="34.5" customHeight="1" thickBot="1" x14ac:dyDescent="0.45">
      <c r="A76" s="39" t="s">
        <v>51</v>
      </c>
      <c r="B76" s="33">
        <v>18</v>
      </c>
      <c r="C76" s="33">
        <v>18</v>
      </c>
      <c r="D76" s="33">
        <v>0</v>
      </c>
      <c r="E76" s="33">
        <v>1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14</v>
      </c>
      <c r="N76" s="33">
        <v>0</v>
      </c>
      <c r="O76" s="33">
        <v>1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</row>
    <row r="77" spans="1:24" ht="34.5" customHeight="1" thickBot="1" x14ac:dyDescent="0.45">
      <c r="A77" s="24" t="s">
        <v>35</v>
      </c>
      <c r="B77" s="33">
        <v>17</v>
      </c>
      <c r="C77" s="33">
        <v>22</v>
      </c>
      <c r="D77" s="33">
        <v>0</v>
      </c>
      <c r="E77" s="33">
        <v>0</v>
      </c>
      <c r="F77" s="33">
        <v>4</v>
      </c>
      <c r="G77" s="33">
        <v>31</v>
      </c>
      <c r="H77" s="33">
        <v>4</v>
      </c>
      <c r="I77" s="33">
        <v>0</v>
      </c>
      <c r="J77" s="33">
        <v>2</v>
      </c>
      <c r="K77" s="33">
        <v>0</v>
      </c>
      <c r="L77" s="33">
        <v>0</v>
      </c>
      <c r="M77" s="33">
        <v>26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1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</row>
    <row r="78" spans="1:24" ht="34.5" customHeight="1" thickBot="1" x14ac:dyDescent="0.45">
      <c r="A78" s="24" t="s">
        <v>16</v>
      </c>
      <c r="B78" s="33">
        <v>7</v>
      </c>
      <c r="C78" s="33">
        <v>8</v>
      </c>
      <c r="D78" s="33">
        <v>0</v>
      </c>
      <c r="E78" s="33">
        <v>0</v>
      </c>
      <c r="F78" s="33">
        <v>6</v>
      </c>
      <c r="G78" s="33">
        <v>32</v>
      </c>
      <c r="H78" s="33">
        <v>2</v>
      </c>
      <c r="I78" s="33">
        <v>1</v>
      </c>
      <c r="J78" s="33">
        <v>0</v>
      </c>
      <c r="K78" s="33">
        <v>0</v>
      </c>
      <c r="L78" s="33">
        <v>0</v>
      </c>
      <c r="M78" s="33">
        <v>8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1</v>
      </c>
      <c r="X78" s="33">
        <v>0</v>
      </c>
    </row>
    <row r="79" spans="1:24" ht="34.5" customHeight="1" thickBot="1" x14ac:dyDescent="0.45">
      <c r="A79" s="40" t="s">
        <v>18</v>
      </c>
      <c r="B79" s="33">
        <v>0</v>
      </c>
      <c r="C79" s="33">
        <v>7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8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7</v>
      </c>
      <c r="X79" s="33">
        <v>0</v>
      </c>
    </row>
    <row r="80" spans="1:24" ht="34.5" customHeight="1" thickBot="1" x14ac:dyDescent="0.45">
      <c r="A80" s="24" t="s">
        <v>55</v>
      </c>
      <c r="B80" s="33">
        <v>3</v>
      </c>
      <c r="C80" s="33">
        <v>6</v>
      </c>
      <c r="D80" s="33">
        <v>0</v>
      </c>
      <c r="E80" s="33">
        <v>0</v>
      </c>
      <c r="F80" s="33">
        <v>0</v>
      </c>
      <c r="G80" s="33">
        <v>2</v>
      </c>
      <c r="H80" s="33">
        <v>1</v>
      </c>
      <c r="I80" s="33">
        <v>1</v>
      </c>
      <c r="J80" s="33">
        <v>0</v>
      </c>
      <c r="K80" s="33">
        <v>0</v>
      </c>
      <c r="L80" s="33">
        <v>0</v>
      </c>
      <c r="M80" s="33">
        <v>4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</row>
    <row r="81" spans="1:51" ht="34.5" customHeight="1" thickBot="1" x14ac:dyDescent="0.45">
      <c r="A81" s="24" t="s">
        <v>36</v>
      </c>
      <c r="B81" s="26">
        <f t="shared" ref="B81" si="71">SUM(B74:B80)</f>
        <v>66</v>
      </c>
      <c r="C81" s="26">
        <f t="shared" ref="C81" si="72">SUM(C74:C80)</f>
        <v>98</v>
      </c>
      <c r="D81" s="26">
        <f t="shared" ref="D81" si="73">SUM(D74:D80)</f>
        <v>0</v>
      </c>
      <c r="E81" s="26">
        <f t="shared" ref="E81" si="74">SUM(E74:E80)</f>
        <v>16</v>
      </c>
      <c r="F81" s="26">
        <f t="shared" ref="F81" si="75">SUM(F74:F80)</f>
        <v>30</v>
      </c>
      <c r="G81" s="26">
        <f>SUM(G74:G80)</f>
        <v>127</v>
      </c>
      <c r="H81" s="26">
        <f t="shared" ref="H81" si="76">SUM(H74:H80)</f>
        <v>18</v>
      </c>
      <c r="I81" s="26">
        <f t="shared" ref="I81" si="77">SUM(I74:I80)</f>
        <v>2</v>
      </c>
      <c r="J81" s="26">
        <f t="shared" ref="J81" si="78">SUM(J74:J80)</f>
        <v>2</v>
      </c>
      <c r="K81" s="26">
        <f t="shared" ref="K81" si="79">SUM(K74:K80)</f>
        <v>0</v>
      </c>
      <c r="L81" s="26">
        <f t="shared" ref="L81" si="80">SUM(L74:L80)</f>
        <v>0</v>
      </c>
      <c r="M81" s="26">
        <f t="shared" ref="M81" si="81">SUM(M74:M80)</f>
        <v>109</v>
      </c>
      <c r="N81" s="26">
        <f t="shared" ref="N81" si="82">SUM(N74:N80)</f>
        <v>1</v>
      </c>
      <c r="O81" s="26">
        <f t="shared" ref="O81" si="83">SUM(O74:O80)</f>
        <v>10</v>
      </c>
      <c r="P81" s="26">
        <f t="shared" ref="P81" si="84">SUM(P74:P80)</f>
        <v>0</v>
      </c>
      <c r="Q81" s="26">
        <f t="shared" ref="Q81" si="85">SUM(Q74:Q80)</f>
        <v>0</v>
      </c>
      <c r="R81" s="26">
        <f t="shared" ref="R81" si="86">SUM(R74:R80)</f>
        <v>0</v>
      </c>
      <c r="S81" s="26">
        <f t="shared" ref="S81" si="87">SUM(S74:S80)</f>
        <v>3</v>
      </c>
      <c r="T81" s="26">
        <f t="shared" ref="T81" si="88">SUM(T74:T80)</f>
        <v>0</v>
      </c>
      <c r="U81" s="26">
        <f t="shared" ref="U81" si="89">SUM(U74:U80)</f>
        <v>2</v>
      </c>
      <c r="V81" s="26">
        <f t="shared" ref="V81" si="90">SUM(V74:V80)</f>
        <v>0</v>
      </c>
      <c r="W81" s="26">
        <f t="shared" ref="W81" si="91">SUM(W74:W80)</f>
        <v>19</v>
      </c>
      <c r="X81" s="26">
        <f t="shared" ref="X81" si="92">SUM(X74:X80)</f>
        <v>0</v>
      </c>
    </row>
    <row r="83" spans="1:51" s="2" customFormat="1" ht="21" x14ac:dyDescent="0.35">
      <c r="G83" s="27"/>
      <c r="H83" s="16" t="s">
        <v>20</v>
      </c>
      <c r="N83" s="17" t="s">
        <v>21</v>
      </c>
      <c r="O83" s="16"/>
      <c r="U83" s="17" t="s">
        <v>22</v>
      </c>
      <c r="V83" s="16"/>
    </row>
    <row r="87" spans="1:51" ht="22.5" thickBot="1" x14ac:dyDescent="0.45">
      <c r="A87" s="157" t="s">
        <v>102</v>
      </c>
      <c r="B87" s="157"/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3"/>
    </row>
    <row r="88" spans="1:51" ht="34.5" customHeight="1" thickBot="1" x14ac:dyDescent="0.45">
      <c r="A88" s="158" t="s">
        <v>24</v>
      </c>
      <c r="B88" s="133"/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4"/>
      <c r="AB88" s="130" t="s">
        <v>103</v>
      </c>
      <c r="AC88" s="131"/>
      <c r="AD88" s="131"/>
      <c r="AE88" s="131"/>
      <c r="AF88" s="131"/>
      <c r="AG88" s="131"/>
      <c r="AH88" s="131"/>
      <c r="AI88" s="131"/>
      <c r="AJ88" s="131"/>
      <c r="AK88" s="131"/>
      <c r="AL88" s="131"/>
      <c r="AM88" s="131"/>
      <c r="AN88" s="131"/>
      <c r="AO88" s="131"/>
      <c r="AP88" s="131"/>
      <c r="AQ88" s="131"/>
      <c r="AR88" s="131"/>
      <c r="AS88" s="131"/>
      <c r="AT88" s="131"/>
      <c r="AU88" s="131"/>
      <c r="AV88" s="131"/>
      <c r="AW88" s="131"/>
      <c r="AX88" s="131"/>
      <c r="AY88" s="131"/>
    </row>
    <row r="89" spans="1:51" ht="34.5" customHeight="1" thickBot="1" x14ac:dyDescent="0.45">
      <c r="A89" s="135" t="s">
        <v>1</v>
      </c>
      <c r="B89" s="138" t="s">
        <v>47</v>
      </c>
      <c r="C89" s="139"/>
      <c r="D89" s="139"/>
      <c r="E89" s="140"/>
      <c r="F89" s="141" t="s">
        <v>50</v>
      </c>
      <c r="G89" s="144" t="s">
        <v>25</v>
      </c>
      <c r="H89" s="145"/>
      <c r="I89" s="145"/>
      <c r="J89" s="146"/>
      <c r="K89" s="147" t="s">
        <v>26</v>
      </c>
      <c r="L89" s="148"/>
      <c r="M89" s="149" t="s">
        <v>27</v>
      </c>
      <c r="N89" s="150"/>
      <c r="O89" s="150"/>
      <c r="P89" s="150"/>
      <c r="Q89" s="150"/>
      <c r="R89" s="151"/>
      <c r="S89" s="152" t="s">
        <v>28</v>
      </c>
      <c r="T89" s="153"/>
      <c r="U89" s="153"/>
      <c r="V89" s="153"/>
      <c r="W89" s="153"/>
      <c r="X89" s="154"/>
      <c r="AB89" s="132" t="s">
        <v>24</v>
      </c>
      <c r="AC89" s="133"/>
      <c r="AD89" s="133"/>
      <c r="AE89" s="133"/>
      <c r="AF89" s="133"/>
      <c r="AG89" s="133"/>
      <c r="AH89" s="133"/>
      <c r="AI89" s="133"/>
      <c r="AJ89" s="133"/>
      <c r="AK89" s="133"/>
      <c r="AL89" s="133"/>
      <c r="AM89" s="133"/>
      <c r="AN89" s="133"/>
      <c r="AO89" s="133"/>
      <c r="AP89" s="133"/>
      <c r="AQ89" s="133"/>
      <c r="AR89" s="133"/>
      <c r="AS89" s="133"/>
      <c r="AT89" s="133"/>
      <c r="AU89" s="133"/>
      <c r="AV89" s="133"/>
      <c r="AW89" s="133"/>
      <c r="AX89" s="133"/>
      <c r="AY89" s="134"/>
    </row>
    <row r="90" spans="1:51" ht="34.5" customHeight="1" thickBot="1" x14ac:dyDescent="0.45">
      <c r="A90" s="136"/>
      <c r="B90" s="138" t="s">
        <v>29</v>
      </c>
      <c r="C90" s="140"/>
      <c r="D90" s="138" t="s">
        <v>8</v>
      </c>
      <c r="E90" s="140"/>
      <c r="F90" s="142"/>
      <c r="G90" s="144" t="s">
        <v>29</v>
      </c>
      <c r="H90" s="146"/>
      <c r="I90" s="144" t="s">
        <v>8</v>
      </c>
      <c r="J90" s="146"/>
      <c r="K90" s="155" t="s">
        <v>29</v>
      </c>
      <c r="L90" s="155" t="s">
        <v>8</v>
      </c>
      <c r="M90" s="149" t="s">
        <v>30</v>
      </c>
      <c r="N90" s="151"/>
      <c r="O90" s="149" t="s">
        <v>31</v>
      </c>
      <c r="P90" s="151"/>
      <c r="Q90" s="149" t="s">
        <v>32</v>
      </c>
      <c r="R90" s="151"/>
      <c r="S90" s="152" t="s">
        <v>30</v>
      </c>
      <c r="T90" s="154"/>
      <c r="U90" s="152" t="s">
        <v>31</v>
      </c>
      <c r="V90" s="154"/>
      <c r="W90" s="152" t="s">
        <v>32</v>
      </c>
      <c r="X90" s="154"/>
      <c r="AB90" s="135" t="s">
        <v>1</v>
      </c>
      <c r="AC90" s="138" t="s">
        <v>47</v>
      </c>
      <c r="AD90" s="139"/>
      <c r="AE90" s="139"/>
      <c r="AF90" s="140"/>
      <c r="AG90" s="141" t="s">
        <v>50</v>
      </c>
      <c r="AH90" s="144" t="s">
        <v>25</v>
      </c>
      <c r="AI90" s="145"/>
      <c r="AJ90" s="145"/>
      <c r="AK90" s="146"/>
      <c r="AL90" s="147" t="s">
        <v>26</v>
      </c>
      <c r="AM90" s="148"/>
      <c r="AN90" s="149" t="s">
        <v>27</v>
      </c>
      <c r="AO90" s="150"/>
      <c r="AP90" s="150"/>
      <c r="AQ90" s="150"/>
      <c r="AR90" s="150"/>
      <c r="AS90" s="151"/>
      <c r="AT90" s="152" t="s">
        <v>28</v>
      </c>
      <c r="AU90" s="153"/>
      <c r="AV90" s="153"/>
      <c r="AW90" s="153"/>
      <c r="AX90" s="153"/>
      <c r="AY90" s="154"/>
    </row>
    <row r="91" spans="1:51" ht="34.5" customHeight="1" thickBot="1" x14ac:dyDescent="0.45">
      <c r="A91" s="137"/>
      <c r="B91" s="34" t="s">
        <v>48</v>
      </c>
      <c r="C91" s="34" t="s">
        <v>49</v>
      </c>
      <c r="D91" s="34" t="s">
        <v>48</v>
      </c>
      <c r="E91" s="34" t="s">
        <v>49</v>
      </c>
      <c r="F91" s="143"/>
      <c r="G91" s="20" t="s">
        <v>30</v>
      </c>
      <c r="H91" s="20" t="s">
        <v>31</v>
      </c>
      <c r="I91" s="20" t="s">
        <v>30</v>
      </c>
      <c r="J91" s="20" t="s">
        <v>31</v>
      </c>
      <c r="K91" s="156"/>
      <c r="L91" s="156"/>
      <c r="M91" s="21" t="s">
        <v>33</v>
      </c>
      <c r="N91" s="21" t="s">
        <v>34</v>
      </c>
      <c r="O91" s="21" t="s">
        <v>33</v>
      </c>
      <c r="P91" s="21" t="s">
        <v>34</v>
      </c>
      <c r="Q91" s="21" t="s">
        <v>33</v>
      </c>
      <c r="R91" s="21" t="s">
        <v>34</v>
      </c>
      <c r="S91" s="22" t="s">
        <v>33</v>
      </c>
      <c r="T91" s="22" t="s">
        <v>34</v>
      </c>
      <c r="U91" s="22" t="s">
        <v>33</v>
      </c>
      <c r="V91" s="22" t="s">
        <v>34</v>
      </c>
      <c r="W91" s="22" t="s">
        <v>33</v>
      </c>
      <c r="X91" s="23" t="s">
        <v>34</v>
      </c>
      <c r="AB91" s="136"/>
      <c r="AC91" s="138" t="s">
        <v>29</v>
      </c>
      <c r="AD91" s="140"/>
      <c r="AE91" s="138" t="s">
        <v>8</v>
      </c>
      <c r="AF91" s="140"/>
      <c r="AG91" s="142"/>
      <c r="AH91" s="144" t="s">
        <v>29</v>
      </c>
      <c r="AI91" s="146"/>
      <c r="AJ91" s="144" t="s">
        <v>8</v>
      </c>
      <c r="AK91" s="146"/>
      <c r="AL91" s="155" t="s">
        <v>29</v>
      </c>
      <c r="AM91" s="155" t="s">
        <v>8</v>
      </c>
      <c r="AN91" s="149" t="s">
        <v>30</v>
      </c>
      <c r="AO91" s="151"/>
      <c r="AP91" s="149" t="s">
        <v>31</v>
      </c>
      <c r="AQ91" s="151"/>
      <c r="AR91" s="149" t="s">
        <v>32</v>
      </c>
      <c r="AS91" s="151"/>
      <c r="AT91" s="152" t="s">
        <v>30</v>
      </c>
      <c r="AU91" s="154"/>
      <c r="AV91" s="152" t="s">
        <v>31</v>
      </c>
      <c r="AW91" s="154"/>
      <c r="AX91" s="152" t="s">
        <v>32</v>
      </c>
      <c r="AY91" s="154"/>
    </row>
    <row r="92" spans="1:51" ht="34.5" customHeight="1" thickBot="1" x14ac:dyDescent="0.45">
      <c r="A92" s="24" t="s">
        <v>13</v>
      </c>
      <c r="B92" s="33">
        <v>10</v>
      </c>
      <c r="C92" s="33">
        <v>17</v>
      </c>
      <c r="D92" s="33">
        <v>0</v>
      </c>
      <c r="E92" s="33">
        <v>6</v>
      </c>
      <c r="F92" s="33">
        <v>2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13</v>
      </c>
      <c r="N92" s="33">
        <v>0</v>
      </c>
      <c r="O92" s="33">
        <v>1</v>
      </c>
      <c r="P92" s="33">
        <v>0</v>
      </c>
      <c r="Q92" s="33">
        <v>0</v>
      </c>
      <c r="R92" s="33">
        <v>0</v>
      </c>
      <c r="S92" s="33">
        <v>1</v>
      </c>
      <c r="T92" s="33">
        <v>0</v>
      </c>
      <c r="U92" s="33">
        <v>1</v>
      </c>
      <c r="V92" s="33">
        <v>0</v>
      </c>
      <c r="W92" s="33">
        <v>10</v>
      </c>
      <c r="X92" s="33">
        <v>0</v>
      </c>
      <c r="AB92" s="137"/>
      <c r="AC92" s="34" t="s">
        <v>48</v>
      </c>
      <c r="AD92" s="34" t="s">
        <v>49</v>
      </c>
      <c r="AE92" s="34" t="s">
        <v>48</v>
      </c>
      <c r="AF92" s="34" t="s">
        <v>49</v>
      </c>
      <c r="AG92" s="143"/>
      <c r="AH92" s="68" t="s">
        <v>30</v>
      </c>
      <c r="AI92" s="68" t="s">
        <v>31</v>
      </c>
      <c r="AJ92" s="68" t="s">
        <v>30</v>
      </c>
      <c r="AK92" s="68" t="s">
        <v>31</v>
      </c>
      <c r="AL92" s="156"/>
      <c r="AM92" s="156"/>
      <c r="AN92" s="21" t="s">
        <v>33</v>
      </c>
      <c r="AO92" s="21" t="s">
        <v>34</v>
      </c>
      <c r="AP92" s="21" t="s">
        <v>33</v>
      </c>
      <c r="AQ92" s="21" t="s">
        <v>34</v>
      </c>
      <c r="AR92" s="21" t="s">
        <v>33</v>
      </c>
      <c r="AS92" s="21" t="s">
        <v>34</v>
      </c>
      <c r="AT92" s="22" t="s">
        <v>33</v>
      </c>
      <c r="AU92" s="22" t="s">
        <v>34</v>
      </c>
      <c r="AV92" s="22" t="s">
        <v>33</v>
      </c>
      <c r="AW92" s="22" t="s">
        <v>34</v>
      </c>
      <c r="AX92" s="22" t="s">
        <v>33</v>
      </c>
      <c r="AY92" s="23" t="s">
        <v>34</v>
      </c>
    </row>
    <row r="93" spans="1:51" ht="34.5" customHeight="1" thickBot="1" x14ac:dyDescent="0.45">
      <c r="A93" s="24" t="s">
        <v>14</v>
      </c>
      <c r="B93" s="33">
        <v>0</v>
      </c>
      <c r="C93" s="33">
        <v>15</v>
      </c>
      <c r="D93" s="33">
        <v>0</v>
      </c>
      <c r="E93" s="33">
        <v>0</v>
      </c>
      <c r="F93" s="33">
        <v>3</v>
      </c>
      <c r="G93" s="33">
        <v>49</v>
      </c>
      <c r="H93" s="33">
        <v>5</v>
      </c>
      <c r="I93" s="33">
        <v>0</v>
      </c>
      <c r="J93" s="33">
        <v>0</v>
      </c>
      <c r="K93" s="33">
        <v>0</v>
      </c>
      <c r="L93" s="33">
        <v>0</v>
      </c>
      <c r="M93" s="33">
        <v>28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AB93" s="67" t="s">
        <v>13</v>
      </c>
      <c r="AC93" s="60">
        <f>SUM(B57,B74,B92)</f>
        <v>53</v>
      </c>
      <c r="AD93" s="60">
        <f t="shared" ref="AD93:AY99" si="93">SUM(C57,C74,C92)</f>
        <v>67</v>
      </c>
      <c r="AE93" s="60">
        <f t="shared" si="93"/>
        <v>1</v>
      </c>
      <c r="AF93" s="60">
        <f t="shared" si="93"/>
        <v>28</v>
      </c>
      <c r="AG93" s="60">
        <f t="shared" si="93"/>
        <v>14</v>
      </c>
      <c r="AH93" s="60">
        <f t="shared" si="93"/>
        <v>0</v>
      </c>
      <c r="AI93" s="60">
        <f t="shared" si="93"/>
        <v>0</v>
      </c>
      <c r="AJ93" s="60">
        <f t="shared" si="93"/>
        <v>0</v>
      </c>
      <c r="AK93" s="60">
        <f t="shared" si="93"/>
        <v>0</v>
      </c>
      <c r="AL93" s="60">
        <f t="shared" si="93"/>
        <v>0</v>
      </c>
      <c r="AM93" s="60">
        <f t="shared" si="93"/>
        <v>0</v>
      </c>
      <c r="AN93" s="60">
        <f t="shared" si="93"/>
        <v>54</v>
      </c>
      <c r="AO93" s="60">
        <f t="shared" si="93"/>
        <v>2</v>
      </c>
      <c r="AP93" s="60">
        <f t="shared" si="93"/>
        <v>9</v>
      </c>
      <c r="AQ93" s="60">
        <f t="shared" si="93"/>
        <v>0</v>
      </c>
      <c r="AR93" s="60">
        <f t="shared" si="93"/>
        <v>0</v>
      </c>
      <c r="AS93" s="60">
        <f t="shared" si="93"/>
        <v>0</v>
      </c>
      <c r="AT93" s="60">
        <f t="shared" si="93"/>
        <v>5</v>
      </c>
      <c r="AU93" s="60">
        <f t="shared" si="93"/>
        <v>0</v>
      </c>
      <c r="AV93" s="60">
        <f t="shared" si="93"/>
        <v>4</v>
      </c>
      <c r="AW93" s="60">
        <f t="shared" si="93"/>
        <v>0</v>
      </c>
      <c r="AX93" s="60">
        <f t="shared" si="93"/>
        <v>28</v>
      </c>
      <c r="AY93" s="60">
        <f t="shared" si="93"/>
        <v>0</v>
      </c>
    </row>
    <row r="94" spans="1:51" ht="34.5" customHeight="1" thickBot="1" x14ac:dyDescent="0.45">
      <c r="A94" s="39" t="s">
        <v>51</v>
      </c>
      <c r="B94" s="33">
        <v>17</v>
      </c>
      <c r="C94" s="33">
        <v>17</v>
      </c>
      <c r="D94" s="33">
        <v>0</v>
      </c>
      <c r="E94" s="33">
        <v>0</v>
      </c>
      <c r="F94" s="33">
        <v>2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14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3</v>
      </c>
      <c r="AB94" s="67" t="s">
        <v>14</v>
      </c>
      <c r="AC94" s="60">
        <f t="shared" ref="AC94:AC99" si="94">SUM(B58,B75,B93)</f>
        <v>3</v>
      </c>
      <c r="AD94" s="60">
        <f t="shared" si="93"/>
        <v>47</v>
      </c>
      <c r="AE94" s="60">
        <f t="shared" si="93"/>
        <v>0</v>
      </c>
      <c r="AF94" s="60">
        <f t="shared" si="93"/>
        <v>0</v>
      </c>
      <c r="AG94" s="60">
        <f t="shared" si="93"/>
        <v>15</v>
      </c>
      <c r="AH94" s="60">
        <f t="shared" si="93"/>
        <v>111</v>
      </c>
      <c r="AI94" s="60">
        <f t="shared" si="93"/>
        <v>16</v>
      </c>
      <c r="AJ94" s="60">
        <f t="shared" si="93"/>
        <v>0</v>
      </c>
      <c r="AK94" s="60">
        <f t="shared" si="93"/>
        <v>0</v>
      </c>
      <c r="AL94" s="60">
        <f t="shared" si="93"/>
        <v>0</v>
      </c>
      <c r="AM94" s="60">
        <f t="shared" si="93"/>
        <v>0</v>
      </c>
      <c r="AN94" s="60">
        <f t="shared" si="93"/>
        <v>78</v>
      </c>
      <c r="AO94" s="60">
        <f t="shared" si="93"/>
        <v>0</v>
      </c>
      <c r="AP94" s="60">
        <f t="shared" si="93"/>
        <v>4</v>
      </c>
      <c r="AQ94" s="60">
        <f t="shared" si="93"/>
        <v>0</v>
      </c>
      <c r="AR94" s="60">
        <f t="shared" si="93"/>
        <v>18</v>
      </c>
      <c r="AS94" s="60">
        <f t="shared" si="93"/>
        <v>0</v>
      </c>
      <c r="AT94" s="60">
        <f t="shared" si="93"/>
        <v>0</v>
      </c>
      <c r="AU94" s="60">
        <f t="shared" si="93"/>
        <v>0</v>
      </c>
      <c r="AV94" s="60">
        <f t="shared" si="93"/>
        <v>0</v>
      </c>
      <c r="AW94" s="60">
        <f t="shared" si="93"/>
        <v>0</v>
      </c>
      <c r="AX94" s="60">
        <f t="shared" si="93"/>
        <v>0</v>
      </c>
      <c r="AY94" s="60">
        <f t="shared" si="93"/>
        <v>0</v>
      </c>
    </row>
    <row r="95" spans="1:51" ht="34.5" customHeight="1" thickBot="1" x14ac:dyDescent="0.45">
      <c r="A95" s="24" t="s">
        <v>35</v>
      </c>
      <c r="B95" s="33">
        <v>7</v>
      </c>
      <c r="C95" s="33">
        <v>7</v>
      </c>
      <c r="D95" s="33">
        <v>1</v>
      </c>
      <c r="E95" s="33">
        <v>1</v>
      </c>
      <c r="F95" s="33">
        <v>0</v>
      </c>
      <c r="G95" s="33">
        <v>22</v>
      </c>
      <c r="H95" s="33">
        <v>2</v>
      </c>
      <c r="I95" s="33">
        <v>1</v>
      </c>
      <c r="J95" s="33">
        <v>0</v>
      </c>
      <c r="K95" s="33">
        <v>0</v>
      </c>
      <c r="L95" s="33">
        <v>0</v>
      </c>
      <c r="M95" s="33">
        <v>7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1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AB95" s="67" t="s">
        <v>51</v>
      </c>
      <c r="AC95" s="60">
        <f t="shared" si="94"/>
        <v>38</v>
      </c>
      <c r="AD95" s="60">
        <f t="shared" si="93"/>
        <v>43</v>
      </c>
      <c r="AE95" s="60">
        <f t="shared" si="93"/>
        <v>0</v>
      </c>
      <c r="AF95" s="60">
        <f t="shared" si="93"/>
        <v>1</v>
      </c>
      <c r="AG95" s="60">
        <f t="shared" si="93"/>
        <v>2</v>
      </c>
      <c r="AH95" s="60">
        <f t="shared" si="93"/>
        <v>0</v>
      </c>
      <c r="AI95" s="60">
        <f t="shared" si="93"/>
        <v>0</v>
      </c>
      <c r="AJ95" s="60">
        <f t="shared" si="93"/>
        <v>0</v>
      </c>
      <c r="AK95" s="60">
        <f t="shared" si="93"/>
        <v>0</v>
      </c>
      <c r="AL95" s="60">
        <f t="shared" si="93"/>
        <v>0</v>
      </c>
      <c r="AM95" s="60">
        <f t="shared" si="93"/>
        <v>0</v>
      </c>
      <c r="AN95" s="60">
        <f t="shared" si="93"/>
        <v>33</v>
      </c>
      <c r="AO95" s="60">
        <f t="shared" si="93"/>
        <v>0</v>
      </c>
      <c r="AP95" s="60">
        <f t="shared" si="93"/>
        <v>1</v>
      </c>
      <c r="AQ95" s="60">
        <f t="shared" si="93"/>
        <v>0</v>
      </c>
      <c r="AR95" s="60">
        <f t="shared" si="93"/>
        <v>0</v>
      </c>
      <c r="AS95" s="60">
        <f t="shared" si="93"/>
        <v>0</v>
      </c>
      <c r="AT95" s="60">
        <f t="shared" si="93"/>
        <v>0</v>
      </c>
      <c r="AU95" s="60">
        <f t="shared" si="93"/>
        <v>0</v>
      </c>
      <c r="AV95" s="60">
        <f t="shared" si="93"/>
        <v>0</v>
      </c>
      <c r="AW95" s="60">
        <f t="shared" si="93"/>
        <v>0</v>
      </c>
      <c r="AX95" s="60">
        <f t="shared" si="93"/>
        <v>0</v>
      </c>
      <c r="AY95" s="60">
        <f t="shared" si="93"/>
        <v>7</v>
      </c>
    </row>
    <row r="96" spans="1:51" ht="34.5" customHeight="1" thickBot="1" x14ac:dyDescent="0.45">
      <c r="A96" s="24" t="s">
        <v>16</v>
      </c>
      <c r="B96" s="33">
        <v>7</v>
      </c>
      <c r="C96" s="33">
        <v>7</v>
      </c>
      <c r="D96" s="33">
        <v>0</v>
      </c>
      <c r="E96" s="33">
        <v>0</v>
      </c>
      <c r="F96" s="33">
        <v>1</v>
      </c>
      <c r="G96" s="33">
        <v>6</v>
      </c>
      <c r="H96" s="33">
        <v>3</v>
      </c>
      <c r="I96" s="33">
        <v>3</v>
      </c>
      <c r="J96" s="33">
        <v>1</v>
      </c>
      <c r="K96" s="33">
        <v>0</v>
      </c>
      <c r="L96" s="33">
        <v>0</v>
      </c>
      <c r="M96" s="33">
        <v>9</v>
      </c>
      <c r="N96" s="33">
        <v>0</v>
      </c>
      <c r="O96" s="33">
        <v>1</v>
      </c>
      <c r="P96" s="33">
        <v>0</v>
      </c>
      <c r="Q96" s="33">
        <v>2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AB96" s="67" t="s">
        <v>35</v>
      </c>
      <c r="AC96" s="60">
        <f t="shared" si="94"/>
        <v>29</v>
      </c>
      <c r="AD96" s="60">
        <f t="shared" si="93"/>
        <v>37</v>
      </c>
      <c r="AE96" s="60">
        <f t="shared" si="93"/>
        <v>1</v>
      </c>
      <c r="AF96" s="60">
        <f t="shared" si="93"/>
        <v>1</v>
      </c>
      <c r="AG96" s="60">
        <f t="shared" si="93"/>
        <v>7</v>
      </c>
      <c r="AH96" s="60">
        <f t="shared" si="93"/>
        <v>92</v>
      </c>
      <c r="AI96" s="60">
        <f t="shared" si="93"/>
        <v>11</v>
      </c>
      <c r="AJ96" s="60">
        <f t="shared" si="93"/>
        <v>3</v>
      </c>
      <c r="AK96" s="60">
        <f t="shared" si="93"/>
        <v>2</v>
      </c>
      <c r="AL96" s="60">
        <f t="shared" si="93"/>
        <v>0</v>
      </c>
      <c r="AM96" s="60">
        <f t="shared" si="93"/>
        <v>0</v>
      </c>
      <c r="AN96" s="60">
        <f t="shared" si="93"/>
        <v>42</v>
      </c>
      <c r="AO96" s="60">
        <f t="shared" si="93"/>
        <v>0</v>
      </c>
      <c r="AP96" s="60">
        <f t="shared" si="93"/>
        <v>2</v>
      </c>
      <c r="AQ96" s="60">
        <f t="shared" si="93"/>
        <v>0</v>
      </c>
      <c r="AR96" s="60">
        <f t="shared" si="93"/>
        <v>0</v>
      </c>
      <c r="AS96" s="60">
        <f t="shared" si="93"/>
        <v>0</v>
      </c>
      <c r="AT96" s="60">
        <f t="shared" si="93"/>
        <v>2</v>
      </c>
      <c r="AU96" s="60">
        <f t="shared" si="93"/>
        <v>0</v>
      </c>
      <c r="AV96" s="60">
        <f t="shared" si="93"/>
        <v>0</v>
      </c>
      <c r="AW96" s="60">
        <f t="shared" si="93"/>
        <v>0</v>
      </c>
      <c r="AX96" s="60">
        <f t="shared" si="93"/>
        <v>0</v>
      </c>
      <c r="AY96" s="60">
        <f t="shared" si="93"/>
        <v>0</v>
      </c>
    </row>
    <row r="97" spans="1:51" ht="34.5" customHeight="1" thickBot="1" x14ac:dyDescent="0.45">
      <c r="A97" s="40" t="s">
        <v>18</v>
      </c>
      <c r="B97" s="33">
        <v>0</v>
      </c>
      <c r="C97" s="33">
        <v>2</v>
      </c>
      <c r="D97" s="33">
        <v>0</v>
      </c>
      <c r="E97" s="33">
        <v>2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2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1</v>
      </c>
      <c r="X97" s="33">
        <v>0</v>
      </c>
      <c r="AB97" s="67" t="s">
        <v>16</v>
      </c>
      <c r="AC97" s="60">
        <f t="shared" si="94"/>
        <v>17</v>
      </c>
      <c r="AD97" s="60">
        <f t="shared" si="93"/>
        <v>20</v>
      </c>
      <c r="AE97" s="60">
        <f t="shared" si="93"/>
        <v>0</v>
      </c>
      <c r="AF97" s="60">
        <f t="shared" si="93"/>
        <v>1</v>
      </c>
      <c r="AG97" s="60">
        <f t="shared" si="93"/>
        <v>9</v>
      </c>
      <c r="AH97" s="60">
        <f t="shared" si="93"/>
        <v>56</v>
      </c>
      <c r="AI97" s="60">
        <f t="shared" si="93"/>
        <v>6</v>
      </c>
      <c r="AJ97" s="60">
        <f t="shared" si="93"/>
        <v>5</v>
      </c>
      <c r="AK97" s="60">
        <f t="shared" si="93"/>
        <v>1</v>
      </c>
      <c r="AL97" s="60">
        <f t="shared" si="93"/>
        <v>0</v>
      </c>
      <c r="AM97" s="60">
        <f t="shared" si="93"/>
        <v>0</v>
      </c>
      <c r="AN97" s="60">
        <f t="shared" si="93"/>
        <v>22</v>
      </c>
      <c r="AO97" s="60">
        <f t="shared" si="93"/>
        <v>0</v>
      </c>
      <c r="AP97" s="60">
        <f t="shared" si="93"/>
        <v>2</v>
      </c>
      <c r="AQ97" s="60">
        <f t="shared" si="93"/>
        <v>0</v>
      </c>
      <c r="AR97" s="60">
        <f t="shared" si="93"/>
        <v>2</v>
      </c>
      <c r="AS97" s="60">
        <f t="shared" si="93"/>
        <v>0</v>
      </c>
      <c r="AT97" s="60">
        <f t="shared" si="93"/>
        <v>1</v>
      </c>
      <c r="AU97" s="60">
        <f t="shared" si="93"/>
        <v>0</v>
      </c>
      <c r="AV97" s="60">
        <f t="shared" si="93"/>
        <v>0</v>
      </c>
      <c r="AW97" s="60">
        <f t="shared" si="93"/>
        <v>0</v>
      </c>
      <c r="AX97" s="60">
        <f t="shared" si="93"/>
        <v>6</v>
      </c>
      <c r="AY97" s="60">
        <f t="shared" si="93"/>
        <v>0</v>
      </c>
    </row>
    <row r="98" spans="1:51" ht="34.5" customHeight="1" thickBot="1" x14ac:dyDescent="0.45">
      <c r="A98" s="24" t="s">
        <v>54</v>
      </c>
      <c r="B98" s="33">
        <v>1</v>
      </c>
      <c r="C98" s="33">
        <v>3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1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1</v>
      </c>
      <c r="X98" s="33">
        <v>0</v>
      </c>
      <c r="AB98" s="67" t="s">
        <v>18</v>
      </c>
      <c r="AC98" s="60">
        <f t="shared" si="94"/>
        <v>0</v>
      </c>
      <c r="AD98" s="60">
        <f t="shared" si="93"/>
        <v>11</v>
      </c>
      <c r="AE98" s="60">
        <f t="shared" si="93"/>
        <v>0</v>
      </c>
      <c r="AF98" s="60">
        <f t="shared" si="93"/>
        <v>2</v>
      </c>
      <c r="AG98" s="60">
        <f t="shared" si="93"/>
        <v>0</v>
      </c>
      <c r="AH98" s="60">
        <f t="shared" si="93"/>
        <v>0</v>
      </c>
      <c r="AI98" s="60">
        <f t="shared" si="93"/>
        <v>0</v>
      </c>
      <c r="AJ98" s="60">
        <f t="shared" si="93"/>
        <v>0</v>
      </c>
      <c r="AK98" s="60">
        <f t="shared" si="93"/>
        <v>0</v>
      </c>
      <c r="AL98" s="60">
        <f t="shared" si="93"/>
        <v>0</v>
      </c>
      <c r="AM98" s="60">
        <f t="shared" si="93"/>
        <v>0</v>
      </c>
      <c r="AN98" s="60">
        <f t="shared" si="93"/>
        <v>12</v>
      </c>
      <c r="AO98" s="60">
        <f t="shared" si="93"/>
        <v>0</v>
      </c>
      <c r="AP98" s="60">
        <f t="shared" si="93"/>
        <v>1</v>
      </c>
      <c r="AQ98" s="60">
        <f t="shared" si="93"/>
        <v>0</v>
      </c>
      <c r="AR98" s="60">
        <f t="shared" si="93"/>
        <v>2</v>
      </c>
      <c r="AS98" s="60">
        <f t="shared" si="93"/>
        <v>0</v>
      </c>
      <c r="AT98" s="60">
        <f t="shared" si="93"/>
        <v>0</v>
      </c>
      <c r="AU98" s="60">
        <f t="shared" si="93"/>
        <v>0</v>
      </c>
      <c r="AV98" s="60">
        <f t="shared" si="93"/>
        <v>0</v>
      </c>
      <c r="AW98" s="60">
        <f t="shared" si="93"/>
        <v>0</v>
      </c>
      <c r="AX98" s="60">
        <f t="shared" si="93"/>
        <v>8</v>
      </c>
      <c r="AY98" s="60">
        <f t="shared" si="93"/>
        <v>0</v>
      </c>
    </row>
    <row r="99" spans="1:51" ht="34.5" customHeight="1" thickBot="1" x14ac:dyDescent="0.45">
      <c r="A99" s="24" t="s">
        <v>36</v>
      </c>
      <c r="B99" s="26">
        <f t="shared" ref="B99" si="95">SUM(B92:B98)</f>
        <v>42</v>
      </c>
      <c r="C99" s="26">
        <f t="shared" ref="C99" si="96">SUM(C92:C98)</f>
        <v>68</v>
      </c>
      <c r="D99" s="26">
        <f t="shared" ref="D99" si="97">SUM(D92:D98)</f>
        <v>1</v>
      </c>
      <c r="E99" s="26">
        <f t="shared" ref="E99" si="98">SUM(E92:E98)</f>
        <v>9</v>
      </c>
      <c r="F99" s="26">
        <f t="shared" ref="F99" si="99">SUM(F92:F98)</f>
        <v>8</v>
      </c>
      <c r="G99" s="26">
        <f>SUM(G92:G98)</f>
        <v>77</v>
      </c>
      <c r="H99" s="26">
        <f t="shared" ref="H99" si="100">SUM(H92:H98)</f>
        <v>10</v>
      </c>
      <c r="I99" s="26">
        <f t="shared" ref="I99" si="101">SUM(I92:I98)</f>
        <v>4</v>
      </c>
      <c r="J99" s="26">
        <f t="shared" ref="J99" si="102">SUM(J92:J98)</f>
        <v>1</v>
      </c>
      <c r="K99" s="26">
        <f t="shared" ref="K99" si="103">SUM(K92:K98)</f>
        <v>0</v>
      </c>
      <c r="L99" s="26">
        <f t="shared" ref="L99" si="104">SUM(L92:L98)</f>
        <v>0</v>
      </c>
      <c r="M99" s="26">
        <f t="shared" ref="M99" si="105">SUM(M92:M98)</f>
        <v>74</v>
      </c>
      <c r="N99" s="26">
        <f t="shared" ref="N99" si="106">SUM(N92:N98)</f>
        <v>0</v>
      </c>
      <c r="O99" s="26">
        <f t="shared" ref="O99" si="107">SUM(O92:O98)</f>
        <v>2</v>
      </c>
      <c r="P99" s="26">
        <f t="shared" ref="P99" si="108">SUM(P92:P98)</f>
        <v>0</v>
      </c>
      <c r="Q99" s="26">
        <f t="shared" ref="Q99" si="109">SUM(Q92:Q98)</f>
        <v>2</v>
      </c>
      <c r="R99" s="26">
        <f t="shared" ref="R99" si="110">SUM(R92:R98)</f>
        <v>0</v>
      </c>
      <c r="S99" s="26">
        <f t="shared" ref="S99" si="111">SUM(S92:S98)</f>
        <v>2</v>
      </c>
      <c r="T99" s="26">
        <f t="shared" ref="T99" si="112">SUM(T92:T98)</f>
        <v>0</v>
      </c>
      <c r="U99" s="26">
        <f t="shared" ref="U99" si="113">SUM(U92:U98)</f>
        <v>1</v>
      </c>
      <c r="V99" s="26">
        <f t="shared" ref="V99" si="114">SUM(V92:V98)</f>
        <v>0</v>
      </c>
      <c r="W99" s="26">
        <f t="shared" ref="W99" si="115">SUM(W92:W98)</f>
        <v>12</v>
      </c>
      <c r="X99" s="26">
        <f t="shared" ref="X99" si="116">SUM(X92:X98)</f>
        <v>3</v>
      </c>
      <c r="AB99" s="67" t="s">
        <v>55</v>
      </c>
      <c r="AC99" s="60">
        <f t="shared" si="94"/>
        <v>4</v>
      </c>
      <c r="AD99" s="60">
        <f t="shared" si="93"/>
        <v>12</v>
      </c>
      <c r="AE99" s="60">
        <f t="shared" si="93"/>
        <v>0</v>
      </c>
      <c r="AF99" s="60">
        <f t="shared" si="93"/>
        <v>0</v>
      </c>
      <c r="AG99" s="60">
        <f t="shared" si="93"/>
        <v>0</v>
      </c>
      <c r="AH99" s="60">
        <f t="shared" si="93"/>
        <v>2</v>
      </c>
      <c r="AI99" s="60">
        <f t="shared" si="93"/>
        <v>1</v>
      </c>
      <c r="AJ99" s="60">
        <f t="shared" si="93"/>
        <v>1</v>
      </c>
      <c r="AK99" s="60">
        <f t="shared" si="93"/>
        <v>0</v>
      </c>
      <c r="AL99" s="60">
        <f t="shared" si="93"/>
        <v>0</v>
      </c>
      <c r="AM99" s="60">
        <f t="shared" si="93"/>
        <v>0</v>
      </c>
      <c r="AN99" s="60">
        <f t="shared" si="93"/>
        <v>8</v>
      </c>
      <c r="AO99" s="60">
        <f t="shared" si="93"/>
        <v>0</v>
      </c>
      <c r="AP99" s="60">
        <f t="shared" si="93"/>
        <v>0</v>
      </c>
      <c r="AQ99" s="60">
        <f t="shared" si="93"/>
        <v>0</v>
      </c>
      <c r="AR99" s="60">
        <f t="shared" si="93"/>
        <v>0</v>
      </c>
      <c r="AS99" s="60">
        <f t="shared" si="93"/>
        <v>0</v>
      </c>
      <c r="AT99" s="60">
        <f t="shared" si="93"/>
        <v>0</v>
      </c>
      <c r="AU99" s="60">
        <f t="shared" si="93"/>
        <v>0</v>
      </c>
      <c r="AV99" s="60">
        <f t="shared" si="93"/>
        <v>0</v>
      </c>
      <c r="AW99" s="60">
        <f t="shared" si="93"/>
        <v>0</v>
      </c>
      <c r="AX99" s="60">
        <f t="shared" si="93"/>
        <v>1</v>
      </c>
      <c r="AY99" s="60">
        <f t="shared" si="93"/>
        <v>0</v>
      </c>
    </row>
    <row r="100" spans="1:51" ht="28.5" thickBot="1" x14ac:dyDescent="0.45">
      <c r="AB100" s="67" t="s">
        <v>36</v>
      </c>
      <c r="AC100" s="61">
        <f>SUM(AC93:AC99)</f>
        <v>144</v>
      </c>
      <c r="AD100" s="61">
        <f t="shared" ref="AD100:AY100" si="117">SUM(AD93:AD99)</f>
        <v>237</v>
      </c>
      <c r="AE100" s="61">
        <f t="shared" si="117"/>
        <v>2</v>
      </c>
      <c r="AF100" s="61">
        <f t="shared" si="117"/>
        <v>33</v>
      </c>
      <c r="AG100" s="61">
        <f t="shared" si="117"/>
        <v>47</v>
      </c>
      <c r="AH100" s="61">
        <f t="shared" si="117"/>
        <v>261</v>
      </c>
      <c r="AI100" s="61">
        <f t="shared" si="117"/>
        <v>34</v>
      </c>
      <c r="AJ100" s="61">
        <f t="shared" si="117"/>
        <v>9</v>
      </c>
      <c r="AK100" s="61">
        <f t="shared" si="117"/>
        <v>3</v>
      </c>
      <c r="AL100" s="61">
        <f>SUM(AL93:AL99)</f>
        <v>0</v>
      </c>
      <c r="AM100" s="61">
        <f t="shared" si="117"/>
        <v>0</v>
      </c>
      <c r="AN100" s="61">
        <f t="shared" si="117"/>
        <v>249</v>
      </c>
      <c r="AO100" s="61">
        <f t="shared" si="117"/>
        <v>2</v>
      </c>
      <c r="AP100" s="61">
        <f t="shared" si="117"/>
        <v>19</v>
      </c>
      <c r="AQ100" s="61">
        <f t="shared" si="117"/>
        <v>0</v>
      </c>
      <c r="AR100" s="61">
        <f t="shared" si="117"/>
        <v>22</v>
      </c>
      <c r="AS100" s="61">
        <f t="shared" si="117"/>
        <v>0</v>
      </c>
      <c r="AT100" s="61">
        <f t="shared" si="117"/>
        <v>8</v>
      </c>
      <c r="AU100" s="61">
        <f t="shared" si="117"/>
        <v>0</v>
      </c>
      <c r="AV100" s="61">
        <f t="shared" si="117"/>
        <v>4</v>
      </c>
      <c r="AW100" s="61">
        <f t="shared" si="117"/>
        <v>0</v>
      </c>
      <c r="AX100" s="61">
        <f t="shared" si="117"/>
        <v>43</v>
      </c>
      <c r="AY100" s="61">
        <f t="shared" si="117"/>
        <v>7</v>
      </c>
    </row>
    <row r="102" spans="1:51" s="2" customFormat="1" ht="21" x14ac:dyDescent="0.35">
      <c r="G102" s="27"/>
      <c r="H102" s="16" t="s">
        <v>20</v>
      </c>
      <c r="N102" s="17" t="s">
        <v>21</v>
      </c>
      <c r="O102" s="16"/>
      <c r="U102" s="17" t="s">
        <v>22</v>
      </c>
      <c r="V102" s="16"/>
    </row>
    <row r="104" spans="1:51" ht="22.5" thickBot="1" x14ac:dyDescent="0.45">
      <c r="A104" s="157" t="s">
        <v>104</v>
      </c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3"/>
    </row>
    <row r="105" spans="1:51" ht="34.5" customHeight="1" thickBot="1" x14ac:dyDescent="0.45">
      <c r="A105" s="158" t="s">
        <v>24</v>
      </c>
      <c r="B105" s="133"/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4"/>
    </row>
    <row r="106" spans="1:51" ht="34.5" customHeight="1" thickBot="1" x14ac:dyDescent="0.45">
      <c r="A106" s="135" t="s">
        <v>1</v>
      </c>
      <c r="B106" s="138" t="s">
        <v>47</v>
      </c>
      <c r="C106" s="139"/>
      <c r="D106" s="139"/>
      <c r="E106" s="140"/>
      <c r="F106" s="141" t="s">
        <v>50</v>
      </c>
      <c r="G106" s="144" t="s">
        <v>25</v>
      </c>
      <c r="H106" s="145"/>
      <c r="I106" s="145"/>
      <c r="J106" s="146"/>
      <c r="K106" s="147" t="s">
        <v>26</v>
      </c>
      <c r="L106" s="148"/>
      <c r="M106" s="149" t="s">
        <v>27</v>
      </c>
      <c r="N106" s="150"/>
      <c r="O106" s="150"/>
      <c r="P106" s="150"/>
      <c r="Q106" s="150"/>
      <c r="R106" s="151"/>
      <c r="S106" s="152" t="s">
        <v>28</v>
      </c>
      <c r="T106" s="153"/>
      <c r="U106" s="153"/>
      <c r="V106" s="153"/>
      <c r="W106" s="153"/>
      <c r="X106" s="154"/>
    </row>
    <row r="107" spans="1:51" ht="34.5" customHeight="1" thickBot="1" x14ac:dyDescent="0.45">
      <c r="A107" s="136"/>
      <c r="B107" s="138" t="s">
        <v>29</v>
      </c>
      <c r="C107" s="140"/>
      <c r="D107" s="138" t="s">
        <v>8</v>
      </c>
      <c r="E107" s="140"/>
      <c r="F107" s="142"/>
      <c r="G107" s="144" t="s">
        <v>29</v>
      </c>
      <c r="H107" s="146"/>
      <c r="I107" s="144" t="s">
        <v>8</v>
      </c>
      <c r="J107" s="146"/>
      <c r="K107" s="155" t="s">
        <v>29</v>
      </c>
      <c r="L107" s="155" t="s">
        <v>8</v>
      </c>
      <c r="M107" s="149" t="s">
        <v>30</v>
      </c>
      <c r="N107" s="151"/>
      <c r="O107" s="149" t="s">
        <v>31</v>
      </c>
      <c r="P107" s="151"/>
      <c r="Q107" s="149" t="s">
        <v>32</v>
      </c>
      <c r="R107" s="151"/>
      <c r="S107" s="152" t="s">
        <v>30</v>
      </c>
      <c r="T107" s="154"/>
      <c r="U107" s="152" t="s">
        <v>31</v>
      </c>
      <c r="V107" s="154"/>
      <c r="W107" s="152" t="s">
        <v>32</v>
      </c>
      <c r="X107" s="154"/>
    </row>
    <row r="108" spans="1:51" ht="34.5" customHeight="1" thickBot="1" x14ac:dyDescent="0.45">
      <c r="A108" s="137"/>
      <c r="B108" s="34" t="s">
        <v>48</v>
      </c>
      <c r="C108" s="34" t="s">
        <v>49</v>
      </c>
      <c r="D108" s="34" t="s">
        <v>48</v>
      </c>
      <c r="E108" s="34" t="s">
        <v>49</v>
      </c>
      <c r="F108" s="143"/>
      <c r="G108" s="20" t="s">
        <v>30</v>
      </c>
      <c r="H108" s="20" t="s">
        <v>31</v>
      </c>
      <c r="I108" s="20" t="s">
        <v>30</v>
      </c>
      <c r="J108" s="20" t="s">
        <v>31</v>
      </c>
      <c r="K108" s="156"/>
      <c r="L108" s="156"/>
      <c r="M108" s="21" t="s">
        <v>33</v>
      </c>
      <c r="N108" s="21" t="s">
        <v>34</v>
      </c>
      <c r="O108" s="21" t="s">
        <v>33</v>
      </c>
      <c r="P108" s="21" t="s">
        <v>34</v>
      </c>
      <c r="Q108" s="21" t="s">
        <v>33</v>
      </c>
      <c r="R108" s="21" t="s">
        <v>34</v>
      </c>
      <c r="S108" s="22" t="s">
        <v>33</v>
      </c>
      <c r="T108" s="22" t="s">
        <v>34</v>
      </c>
      <c r="U108" s="22" t="s">
        <v>33</v>
      </c>
      <c r="V108" s="22" t="s">
        <v>34</v>
      </c>
      <c r="W108" s="22" t="s">
        <v>33</v>
      </c>
      <c r="X108" s="23" t="s">
        <v>34</v>
      </c>
    </row>
    <row r="109" spans="1:51" ht="34.5" customHeight="1" thickBot="1" x14ac:dyDescent="0.45">
      <c r="A109" s="24" t="s">
        <v>13</v>
      </c>
      <c r="B109" s="33">
        <f>B92+B74+B57+B40+B23+B7</f>
        <v>108</v>
      </c>
      <c r="C109" s="33">
        <f t="shared" ref="C109:X109" si="118">C92+C74+C57+C40+C23+C7</f>
        <v>131</v>
      </c>
      <c r="D109" s="33">
        <f t="shared" si="118"/>
        <v>3</v>
      </c>
      <c r="E109" s="33">
        <f t="shared" si="118"/>
        <v>44</v>
      </c>
      <c r="F109" s="33">
        <f t="shared" si="118"/>
        <v>31</v>
      </c>
      <c r="G109" s="33">
        <f t="shared" si="118"/>
        <v>0</v>
      </c>
      <c r="H109" s="33">
        <f t="shared" si="118"/>
        <v>0</v>
      </c>
      <c r="I109" s="33">
        <f t="shared" si="118"/>
        <v>0</v>
      </c>
      <c r="J109" s="33">
        <f t="shared" si="118"/>
        <v>0</v>
      </c>
      <c r="K109" s="33">
        <f t="shared" si="118"/>
        <v>0</v>
      </c>
      <c r="L109" s="33">
        <f t="shared" si="118"/>
        <v>0</v>
      </c>
      <c r="M109" s="33">
        <f t="shared" si="118"/>
        <v>107</v>
      </c>
      <c r="N109" s="33">
        <f t="shared" si="118"/>
        <v>2</v>
      </c>
      <c r="O109" s="33">
        <f t="shared" si="118"/>
        <v>13</v>
      </c>
      <c r="P109" s="33">
        <f t="shared" si="118"/>
        <v>0</v>
      </c>
      <c r="Q109" s="33">
        <f t="shared" si="118"/>
        <v>0</v>
      </c>
      <c r="R109" s="33">
        <f t="shared" si="118"/>
        <v>0</v>
      </c>
      <c r="S109" s="33">
        <f t="shared" si="118"/>
        <v>8</v>
      </c>
      <c r="T109" s="33">
        <f t="shared" si="118"/>
        <v>0</v>
      </c>
      <c r="U109" s="33">
        <f t="shared" si="118"/>
        <v>4</v>
      </c>
      <c r="V109" s="33">
        <f t="shared" si="118"/>
        <v>0</v>
      </c>
      <c r="W109" s="33">
        <f t="shared" si="118"/>
        <v>62</v>
      </c>
      <c r="X109" s="33">
        <f t="shared" si="118"/>
        <v>0</v>
      </c>
    </row>
    <row r="110" spans="1:51" ht="34.5" customHeight="1" thickBot="1" x14ac:dyDescent="0.45">
      <c r="A110" s="24" t="s">
        <v>14</v>
      </c>
      <c r="B110" s="33">
        <f t="shared" ref="B110:X110" si="119">B93+B75+B58+B41+B24+B8</f>
        <v>3</v>
      </c>
      <c r="C110" s="33">
        <f t="shared" si="119"/>
        <v>97</v>
      </c>
      <c r="D110" s="33">
        <f t="shared" si="119"/>
        <v>0</v>
      </c>
      <c r="E110" s="33">
        <f t="shared" si="119"/>
        <v>0</v>
      </c>
      <c r="F110" s="33">
        <f t="shared" si="119"/>
        <v>37</v>
      </c>
      <c r="G110" s="33">
        <f t="shared" si="119"/>
        <v>274</v>
      </c>
      <c r="H110" s="33">
        <f t="shared" si="119"/>
        <v>34</v>
      </c>
      <c r="I110" s="33">
        <f t="shared" si="119"/>
        <v>0</v>
      </c>
      <c r="J110" s="33">
        <f t="shared" si="119"/>
        <v>0</v>
      </c>
      <c r="K110" s="33">
        <f t="shared" si="119"/>
        <v>0</v>
      </c>
      <c r="L110" s="33">
        <f t="shared" si="119"/>
        <v>0</v>
      </c>
      <c r="M110" s="33">
        <f t="shared" si="119"/>
        <v>151</v>
      </c>
      <c r="N110" s="33">
        <f t="shared" si="119"/>
        <v>0</v>
      </c>
      <c r="O110" s="33">
        <f t="shared" si="119"/>
        <v>7</v>
      </c>
      <c r="P110" s="33">
        <f t="shared" si="119"/>
        <v>0</v>
      </c>
      <c r="Q110" s="33">
        <f t="shared" si="119"/>
        <v>18</v>
      </c>
      <c r="R110" s="33">
        <f t="shared" si="119"/>
        <v>0</v>
      </c>
      <c r="S110" s="33">
        <f t="shared" si="119"/>
        <v>0</v>
      </c>
      <c r="T110" s="33">
        <f t="shared" si="119"/>
        <v>0</v>
      </c>
      <c r="U110" s="33">
        <f t="shared" si="119"/>
        <v>0</v>
      </c>
      <c r="V110" s="33">
        <f t="shared" si="119"/>
        <v>0</v>
      </c>
      <c r="W110" s="33">
        <f t="shared" si="119"/>
        <v>0</v>
      </c>
      <c r="X110" s="33">
        <f t="shared" si="119"/>
        <v>0</v>
      </c>
    </row>
    <row r="111" spans="1:51" ht="34.5" customHeight="1" thickBot="1" x14ac:dyDescent="0.45">
      <c r="A111" s="39" t="s">
        <v>51</v>
      </c>
      <c r="B111" s="33">
        <f t="shared" ref="B111:X111" si="120">B94+B76+B59+B42+B25+B9</f>
        <v>60</v>
      </c>
      <c r="C111" s="33">
        <f t="shared" si="120"/>
        <v>77</v>
      </c>
      <c r="D111" s="33">
        <f t="shared" si="120"/>
        <v>0</v>
      </c>
      <c r="E111" s="33">
        <f t="shared" si="120"/>
        <v>1</v>
      </c>
      <c r="F111" s="33">
        <f t="shared" si="120"/>
        <v>2</v>
      </c>
      <c r="G111" s="33">
        <f t="shared" si="120"/>
        <v>0</v>
      </c>
      <c r="H111" s="33">
        <f t="shared" si="120"/>
        <v>0</v>
      </c>
      <c r="I111" s="33">
        <f t="shared" si="120"/>
        <v>0</v>
      </c>
      <c r="J111" s="33">
        <f t="shared" si="120"/>
        <v>0</v>
      </c>
      <c r="K111" s="33">
        <f t="shared" si="120"/>
        <v>0</v>
      </c>
      <c r="L111" s="33">
        <f t="shared" si="120"/>
        <v>0</v>
      </c>
      <c r="M111" s="33">
        <f t="shared" si="120"/>
        <v>78</v>
      </c>
      <c r="N111" s="33">
        <f t="shared" si="120"/>
        <v>0</v>
      </c>
      <c r="O111" s="33">
        <f t="shared" si="120"/>
        <v>1</v>
      </c>
      <c r="P111" s="33">
        <f t="shared" si="120"/>
        <v>0</v>
      </c>
      <c r="Q111" s="33">
        <f t="shared" si="120"/>
        <v>0</v>
      </c>
      <c r="R111" s="33">
        <f t="shared" si="120"/>
        <v>0</v>
      </c>
      <c r="S111" s="33">
        <f t="shared" si="120"/>
        <v>0</v>
      </c>
      <c r="T111" s="33">
        <f t="shared" si="120"/>
        <v>0</v>
      </c>
      <c r="U111" s="33">
        <f t="shared" si="120"/>
        <v>0</v>
      </c>
      <c r="V111" s="33">
        <f t="shared" si="120"/>
        <v>0</v>
      </c>
      <c r="W111" s="33">
        <f t="shared" si="120"/>
        <v>0</v>
      </c>
      <c r="X111" s="33">
        <f t="shared" si="120"/>
        <v>7</v>
      </c>
    </row>
    <row r="112" spans="1:51" ht="34.5" customHeight="1" thickBot="1" x14ac:dyDescent="0.45">
      <c r="A112" s="24" t="s">
        <v>35</v>
      </c>
      <c r="B112" s="33">
        <f t="shared" ref="B112:X112" si="121">B95+B77+B60+B43+B26+B10</f>
        <v>80</v>
      </c>
      <c r="C112" s="33">
        <f t="shared" si="121"/>
        <v>96</v>
      </c>
      <c r="D112" s="33">
        <f t="shared" si="121"/>
        <v>2</v>
      </c>
      <c r="E112" s="33">
        <f t="shared" si="121"/>
        <v>2</v>
      </c>
      <c r="F112" s="33">
        <f t="shared" si="121"/>
        <v>9</v>
      </c>
      <c r="G112" s="33">
        <f t="shared" si="121"/>
        <v>173</v>
      </c>
      <c r="H112" s="33">
        <f t="shared" si="121"/>
        <v>16</v>
      </c>
      <c r="I112" s="33">
        <f t="shared" si="121"/>
        <v>17</v>
      </c>
      <c r="J112" s="33">
        <f t="shared" si="121"/>
        <v>2</v>
      </c>
      <c r="K112" s="33">
        <f t="shared" si="121"/>
        <v>0</v>
      </c>
      <c r="L112" s="33">
        <f t="shared" si="121"/>
        <v>0</v>
      </c>
      <c r="M112" s="33">
        <f t="shared" si="121"/>
        <v>103</v>
      </c>
      <c r="N112" s="33">
        <f t="shared" si="121"/>
        <v>3</v>
      </c>
      <c r="O112" s="33">
        <f t="shared" si="121"/>
        <v>2</v>
      </c>
      <c r="P112" s="33">
        <f t="shared" si="121"/>
        <v>0</v>
      </c>
      <c r="Q112" s="33">
        <f t="shared" si="121"/>
        <v>0</v>
      </c>
      <c r="R112" s="33">
        <f t="shared" si="121"/>
        <v>0</v>
      </c>
      <c r="S112" s="33">
        <f t="shared" si="121"/>
        <v>3</v>
      </c>
      <c r="T112" s="33">
        <f t="shared" si="121"/>
        <v>1</v>
      </c>
      <c r="U112" s="33">
        <f t="shared" si="121"/>
        <v>0</v>
      </c>
      <c r="V112" s="33">
        <f t="shared" si="121"/>
        <v>0</v>
      </c>
      <c r="W112" s="33">
        <f t="shared" si="121"/>
        <v>0</v>
      </c>
      <c r="X112" s="33">
        <f t="shared" si="121"/>
        <v>0</v>
      </c>
    </row>
    <row r="113" spans="1:24" ht="34.5" customHeight="1" thickBot="1" x14ac:dyDescent="0.45">
      <c r="A113" s="24" t="s">
        <v>16</v>
      </c>
      <c r="B113" s="33">
        <f t="shared" ref="B113:X113" si="122">B96+B78+B61+B44+B27+B11</f>
        <v>44</v>
      </c>
      <c r="C113" s="33">
        <f t="shared" si="122"/>
        <v>58</v>
      </c>
      <c r="D113" s="33">
        <f t="shared" si="122"/>
        <v>0</v>
      </c>
      <c r="E113" s="33">
        <f t="shared" si="122"/>
        <v>2</v>
      </c>
      <c r="F113" s="33">
        <f t="shared" si="122"/>
        <v>16</v>
      </c>
      <c r="G113" s="33">
        <f t="shared" si="122"/>
        <v>104</v>
      </c>
      <c r="H113" s="33">
        <f t="shared" si="122"/>
        <v>11</v>
      </c>
      <c r="I113" s="33">
        <f t="shared" si="122"/>
        <v>9</v>
      </c>
      <c r="J113" s="33">
        <f t="shared" si="122"/>
        <v>2</v>
      </c>
      <c r="K113" s="33">
        <f t="shared" si="122"/>
        <v>0</v>
      </c>
      <c r="L113" s="33">
        <f t="shared" si="122"/>
        <v>0</v>
      </c>
      <c r="M113" s="33">
        <f t="shared" si="122"/>
        <v>61</v>
      </c>
      <c r="N113" s="33">
        <f t="shared" si="122"/>
        <v>0</v>
      </c>
      <c r="O113" s="33">
        <f t="shared" si="122"/>
        <v>2</v>
      </c>
      <c r="P113" s="33">
        <f t="shared" si="122"/>
        <v>0</v>
      </c>
      <c r="Q113" s="33">
        <f t="shared" si="122"/>
        <v>2</v>
      </c>
      <c r="R113" s="33">
        <f t="shared" si="122"/>
        <v>0</v>
      </c>
      <c r="S113" s="33">
        <f t="shared" si="122"/>
        <v>2</v>
      </c>
      <c r="T113" s="33">
        <f t="shared" si="122"/>
        <v>0</v>
      </c>
      <c r="U113" s="33">
        <f t="shared" si="122"/>
        <v>1</v>
      </c>
      <c r="V113" s="33">
        <f t="shared" si="122"/>
        <v>0</v>
      </c>
      <c r="W113" s="33">
        <f t="shared" si="122"/>
        <v>6</v>
      </c>
      <c r="X113" s="33">
        <f t="shared" si="122"/>
        <v>0</v>
      </c>
    </row>
    <row r="114" spans="1:24" ht="34.5" customHeight="1" thickBot="1" x14ac:dyDescent="0.45">
      <c r="A114" s="40" t="s">
        <v>18</v>
      </c>
      <c r="B114" s="33">
        <f t="shared" ref="B114:X114" si="123">B97+B79+B62+B45+B28+B12</f>
        <v>0</v>
      </c>
      <c r="C114" s="33">
        <f t="shared" si="123"/>
        <v>37</v>
      </c>
      <c r="D114" s="33">
        <f t="shared" si="123"/>
        <v>0</v>
      </c>
      <c r="E114" s="33">
        <f t="shared" si="123"/>
        <v>2</v>
      </c>
      <c r="F114" s="33">
        <f t="shared" si="123"/>
        <v>0</v>
      </c>
      <c r="G114" s="33">
        <f t="shared" si="123"/>
        <v>0</v>
      </c>
      <c r="H114" s="33">
        <f t="shared" si="123"/>
        <v>0</v>
      </c>
      <c r="I114" s="33">
        <f t="shared" si="123"/>
        <v>0</v>
      </c>
      <c r="J114" s="33">
        <f t="shared" si="123"/>
        <v>0</v>
      </c>
      <c r="K114" s="33">
        <f t="shared" si="123"/>
        <v>0</v>
      </c>
      <c r="L114" s="33">
        <f t="shared" si="123"/>
        <v>0</v>
      </c>
      <c r="M114" s="33">
        <f t="shared" si="123"/>
        <v>38</v>
      </c>
      <c r="N114" s="33">
        <f t="shared" si="123"/>
        <v>11</v>
      </c>
      <c r="O114" s="33">
        <f t="shared" si="123"/>
        <v>1</v>
      </c>
      <c r="P114" s="33">
        <f t="shared" si="123"/>
        <v>0</v>
      </c>
      <c r="Q114" s="33">
        <f t="shared" si="123"/>
        <v>24</v>
      </c>
      <c r="R114" s="33">
        <f t="shared" si="123"/>
        <v>0</v>
      </c>
      <c r="S114" s="33">
        <f t="shared" si="123"/>
        <v>0</v>
      </c>
      <c r="T114" s="33">
        <f t="shared" si="123"/>
        <v>0</v>
      </c>
      <c r="U114" s="33">
        <f t="shared" si="123"/>
        <v>0</v>
      </c>
      <c r="V114" s="33">
        <f t="shared" si="123"/>
        <v>0</v>
      </c>
      <c r="W114" s="33">
        <f t="shared" si="123"/>
        <v>8</v>
      </c>
      <c r="X114" s="33">
        <f t="shared" si="123"/>
        <v>0</v>
      </c>
    </row>
    <row r="115" spans="1:24" ht="34.5" customHeight="1" thickBot="1" x14ac:dyDescent="0.45">
      <c r="A115" s="24" t="s">
        <v>54</v>
      </c>
      <c r="B115" s="33">
        <f t="shared" ref="B115:X115" si="124">B98+B80+B63+B46+B29+B13</f>
        <v>10</v>
      </c>
      <c r="C115" s="33">
        <f t="shared" si="124"/>
        <v>23</v>
      </c>
      <c r="D115" s="33">
        <f t="shared" si="124"/>
        <v>0</v>
      </c>
      <c r="E115" s="33">
        <f t="shared" si="124"/>
        <v>0</v>
      </c>
      <c r="F115" s="33">
        <f t="shared" si="124"/>
        <v>0</v>
      </c>
      <c r="G115" s="33">
        <f t="shared" si="124"/>
        <v>2</v>
      </c>
      <c r="H115" s="33">
        <f t="shared" si="124"/>
        <v>1</v>
      </c>
      <c r="I115" s="33">
        <f t="shared" si="124"/>
        <v>1</v>
      </c>
      <c r="J115" s="33">
        <f t="shared" si="124"/>
        <v>0</v>
      </c>
      <c r="K115" s="33">
        <f t="shared" si="124"/>
        <v>0</v>
      </c>
      <c r="L115" s="33">
        <f t="shared" si="124"/>
        <v>0</v>
      </c>
      <c r="M115" s="33">
        <f t="shared" si="124"/>
        <v>18</v>
      </c>
      <c r="N115" s="33">
        <f t="shared" si="124"/>
        <v>0</v>
      </c>
      <c r="O115" s="33">
        <f t="shared" si="124"/>
        <v>0</v>
      </c>
      <c r="P115" s="33">
        <f t="shared" si="124"/>
        <v>0</v>
      </c>
      <c r="Q115" s="33">
        <f t="shared" si="124"/>
        <v>1</v>
      </c>
      <c r="R115" s="33">
        <f t="shared" si="124"/>
        <v>0</v>
      </c>
      <c r="S115" s="33">
        <f t="shared" si="124"/>
        <v>0</v>
      </c>
      <c r="T115" s="33">
        <f t="shared" si="124"/>
        <v>0</v>
      </c>
      <c r="U115" s="33">
        <f t="shared" si="124"/>
        <v>0</v>
      </c>
      <c r="V115" s="33">
        <f t="shared" si="124"/>
        <v>0</v>
      </c>
      <c r="W115" s="33">
        <f t="shared" si="124"/>
        <v>1</v>
      </c>
      <c r="X115" s="33">
        <f t="shared" si="124"/>
        <v>0</v>
      </c>
    </row>
    <row r="116" spans="1:24" ht="34.5" customHeight="1" thickBot="1" x14ac:dyDescent="0.45">
      <c r="A116" s="24" t="s">
        <v>36</v>
      </c>
      <c r="B116" s="26">
        <f>SUM(B109:B115)</f>
        <v>305</v>
      </c>
      <c r="C116" s="26">
        <f t="shared" ref="C116:F116" si="125">SUM(C109:C115)</f>
        <v>519</v>
      </c>
      <c r="D116" s="26">
        <f t="shared" si="125"/>
        <v>5</v>
      </c>
      <c r="E116" s="26">
        <f t="shared" si="125"/>
        <v>51</v>
      </c>
      <c r="F116" s="26">
        <f t="shared" si="125"/>
        <v>95</v>
      </c>
      <c r="G116" s="26">
        <f>SUM(G109:G115)</f>
        <v>553</v>
      </c>
      <c r="H116" s="26">
        <f t="shared" ref="H116" si="126">SUM(H109:H115)</f>
        <v>62</v>
      </c>
      <c r="I116" s="26">
        <f t="shared" ref="I116" si="127">SUM(I109:I115)</f>
        <v>27</v>
      </c>
      <c r="J116" s="26">
        <f t="shared" ref="J116" si="128">SUM(J109:J115)</f>
        <v>4</v>
      </c>
      <c r="K116" s="26">
        <f t="shared" ref="K116" si="129">SUM(K109:K115)</f>
        <v>0</v>
      </c>
      <c r="L116" s="26">
        <f t="shared" ref="L116" si="130">SUM(L109:L115)</f>
        <v>0</v>
      </c>
      <c r="M116" s="26">
        <f t="shared" ref="M116" si="131">SUM(M109:M115)</f>
        <v>556</v>
      </c>
      <c r="N116" s="26">
        <f t="shared" ref="N116" si="132">SUM(N109:N115)</f>
        <v>16</v>
      </c>
      <c r="O116" s="26">
        <f t="shared" ref="O116" si="133">SUM(O109:O115)</f>
        <v>26</v>
      </c>
      <c r="P116" s="26">
        <f t="shared" ref="P116" si="134">SUM(P109:P115)</f>
        <v>0</v>
      </c>
      <c r="Q116" s="26">
        <f t="shared" ref="Q116" si="135">SUM(Q109:Q115)</f>
        <v>45</v>
      </c>
      <c r="R116" s="26">
        <f t="shared" ref="R116" si="136">SUM(R109:R115)</f>
        <v>0</v>
      </c>
      <c r="S116" s="26">
        <f t="shared" ref="S116" si="137">SUM(S109:S115)</f>
        <v>13</v>
      </c>
      <c r="T116" s="26">
        <f t="shared" ref="T116" si="138">SUM(T109:T115)</f>
        <v>1</v>
      </c>
      <c r="U116" s="26">
        <f t="shared" ref="U116" si="139">SUM(U109:U115)</f>
        <v>5</v>
      </c>
      <c r="V116" s="26">
        <f t="shared" ref="V116" si="140">SUM(V109:V115)</f>
        <v>0</v>
      </c>
      <c r="W116" s="26">
        <f t="shared" ref="W116" si="141">SUM(W109:W115)</f>
        <v>77</v>
      </c>
      <c r="X116" s="26">
        <f t="shared" ref="X116" si="142">SUM(X109:X115)</f>
        <v>7</v>
      </c>
    </row>
    <row r="118" spans="1:24" s="2" customFormat="1" ht="21" x14ac:dyDescent="0.35">
      <c r="G118" s="27"/>
      <c r="H118" s="16" t="s">
        <v>20</v>
      </c>
      <c r="N118" s="17" t="s">
        <v>21</v>
      </c>
      <c r="O118" s="16"/>
      <c r="U118" s="17" t="s">
        <v>22</v>
      </c>
      <c r="V118" s="16"/>
    </row>
    <row r="121" spans="1:24" ht="22.5" thickBot="1" x14ac:dyDescent="0.45">
      <c r="A121" s="157" t="s">
        <v>94</v>
      </c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3"/>
    </row>
    <row r="122" spans="1:24" ht="34.5" customHeight="1" thickBot="1" x14ac:dyDescent="0.45">
      <c r="A122" s="158" t="s">
        <v>24</v>
      </c>
      <c r="B122" s="133"/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  <c r="U122" s="133"/>
      <c r="V122" s="133"/>
      <c r="W122" s="133"/>
      <c r="X122" s="134"/>
    </row>
    <row r="123" spans="1:24" ht="34.5" customHeight="1" thickBot="1" x14ac:dyDescent="0.45">
      <c r="A123" s="135" t="s">
        <v>1</v>
      </c>
      <c r="B123" s="138" t="s">
        <v>47</v>
      </c>
      <c r="C123" s="139"/>
      <c r="D123" s="139"/>
      <c r="E123" s="140"/>
      <c r="F123" s="141" t="s">
        <v>50</v>
      </c>
      <c r="G123" s="144" t="s">
        <v>25</v>
      </c>
      <c r="H123" s="145"/>
      <c r="I123" s="145"/>
      <c r="J123" s="146"/>
      <c r="K123" s="147" t="s">
        <v>26</v>
      </c>
      <c r="L123" s="148"/>
      <c r="M123" s="149" t="s">
        <v>27</v>
      </c>
      <c r="N123" s="150"/>
      <c r="O123" s="150"/>
      <c r="P123" s="150"/>
      <c r="Q123" s="150"/>
      <c r="R123" s="151"/>
      <c r="S123" s="152" t="s">
        <v>28</v>
      </c>
      <c r="T123" s="153"/>
      <c r="U123" s="153"/>
      <c r="V123" s="153"/>
      <c r="W123" s="153"/>
      <c r="X123" s="154"/>
    </row>
    <row r="124" spans="1:24" ht="34.5" customHeight="1" thickBot="1" x14ac:dyDescent="0.45">
      <c r="A124" s="136"/>
      <c r="B124" s="138" t="s">
        <v>29</v>
      </c>
      <c r="C124" s="140"/>
      <c r="D124" s="138" t="s">
        <v>8</v>
      </c>
      <c r="E124" s="140"/>
      <c r="F124" s="142"/>
      <c r="G124" s="144" t="s">
        <v>29</v>
      </c>
      <c r="H124" s="146"/>
      <c r="I124" s="144" t="s">
        <v>8</v>
      </c>
      <c r="J124" s="146"/>
      <c r="K124" s="155" t="s">
        <v>29</v>
      </c>
      <c r="L124" s="155" t="s">
        <v>8</v>
      </c>
      <c r="M124" s="149" t="s">
        <v>30</v>
      </c>
      <c r="N124" s="151"/>
      <c r="O124" s="149" t="s">
        <v>31</v>
      </c>
      <c r="P124" s="151"/>
      <c r="Q124" s="149" t="s">
        <v>32</v>
      </c>
      <c r="R124" s="151"/>
      <c r="S124" s="152" t="s">
        <v>30</v>
      </c>
      <c r="T124" s="154"/>
      <c r="U124" s="152" t="s">
        <v>31</v>
      </c>
      <c r="V124" s="154"/>
      <c r="W124" s="152" t="s">
        <v>32</v>
      </c>
      <c r="X124" s="154"/>
    </row>
    <row r="125" spans="1:24" ht="34.5" customHeight="1" thickBot="1" x14ac:dyDescent="0.45">
      <c r="A125" s="137"/>
      <c r="B125" s="34" t="s">
        <v>48</v>
      </c>
      <c r="C125" s="34" t="s">
        <v>49</v>
      </c>
      <c r="D125" s="34" t="s">
        <v>48</v>
      </c>
      <c r="E125" s="34" t="s">
        <v>49</v>
      </c>
      <c r="F125" s="143"/>
      <c r="G125" s="20" t="s">
        <v>30</v>
      </c>
      <c r="H125" s="20" t="s">
        <v>31</v>
      </c>
      <c r="I125" s="20" t="s">
        <v>30</v>
      </c>
      <c r="J125" s="20" t="s">
        <v>31</v>
      </c>
      <c r="K125" s="156"/>
      <c r="L125" s="156"/>
      <c r="M125" s="21" t="s">
        <v>33</v>
      </c>
      <c r="N125" s="21" t="s">
        <v>34</v>
      </c>
      <c r="O125" s="21" t="s">
        <v>33</v>
      </c>
      <c r="P125" s="21" t="s">
        <v>34</v>
      </c>
      <c r="Q125" s="21" t="s">
        <v>33</v>
      </c>
      <c r="R125" s="21" t="s">
        <v>34</v>
      </c>
      <c r="S125" s="22" t="s">
        <v>33</v>
      </c>
      <c r="T125" s="22" t="s">
        <v>34</v>
      </c>
      <c r="U125" s="22" t="s">
        <v>33</v>
      </c>
      <c r="V125" s="22" t="s">
        <v>34</v>
      </c>
      <c r="W125" s="22" t="s">
        <v>33</v>
      </c>
      <c r="X125" s="23" t="s">
        <v>34</v>
      </c>
    </row>
    <row r="126" spans="1:24" ht="34.5" customHeight="1" thickBot="1" x14ac:dyDescent="0.45">
      <c r="A126" s="24" t="s">
        <v>13</v>
      </c>
      <c r="B126" s="33">
        <v>13</v>
      </c>
      <c r="C126" s="33">
        <v>19</v>
      </c>
      <c r="D126" s="33">
        <v>2</v>
      </c>
      <c r="E126" s="33">
        <v>2</v>
      </c>
      <c r="F126" s="33">
        <v>3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11</v>
      </c>
      <c r="N126" s="33">
        <v>0</v>
      </c>
      <c r="O126" s="33">
        <v>3</v>
      </c>
      <c r="P126" s="33">
        <v>0</v>
      </c>
      <c r="Q126" s="33">
        <v>0</v>
      </c>
      <c r="R126" s="33">
        <v>0</v>
      </c>
      <c r="S126" s="33">
        <v>2</v>
      </c>
      <c r="T126" s="33">
        <v>0</v>
      </c>
      <c r="U126" s="33">
        <v>0</v>
      </c>
      <c r="V126" s="33">
        <v>0</v>
      </c>
      <c r="W126" s="33">
        <v>3</v>
      </c>
      <c r="X126" s="33">
        <v>0</v>
      </c>
    </row>
    <row r="127" spans="1:24" ht="34.5" customHeight="1" thickBot="1" x14ac:dyDescent="0.45">
      <c r="A127" s="24" t="s">
        <v>14</v>
      </c>
      <c r="B127" s="33">
        <v>0</v>
      </c>
      <c r="C127" s="33">
        <v>15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15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</row>
    <row r="128" spans="1:24" ht="34.5" customHeight="1" thickBot="1" x14ac:dyDescent="0.45">
      <c r="A128" s="39" t="s">
        <v>51</v>
      </c>
      <c r="B128" s="33">
        <v>21</v>
      </c>
      <c r="C128" s="33">
        <v>22</v>
      </c>
      <c r="D128" s="33">
        <v>0</v>
      </c>
      <c r="E128" s="33">
        <v>0</v>
      </c>
      <c r="F128" s="33">
        <v>1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16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2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</row>
    <row r="129" spans="1:24" ht="34.5" customHeight="1" thickBot="1" x14ac:dyDescent="0.45">
      <c r="A129" s="24" t="s">
        <v>35</v>
      </c>
      <c r="B129" s="33">
        <v>11</v>
      </c>
      <c r="C129" s="33">
        <v>12</v>
      </c>
      <c r="D129" s="33">
        <v>1</v>
      </c>
      <c r="E129" s="33">
        <v>2</v>
      </c>
      <c r="F129" s="33">
        <v>0</v>
      </c>
      <c r="G129" s="33">
        <v>22</v>
      </c>
      <c r="H129" s="33">
        <v>2</v>
      </c>
      <c r="I129" s="33">
        <v>1</v>
      </c>
      <c r="J129" s="33">
        <v>0</v>
      </c>
      <c r="K129" s="33">
        <v>0</v>
      </c>
      <c r="L129" s="33">
        <v>0</v>
      </c>
      <c r="M129" s="33">
        <v>20</v>
      </c>
      <c r="N129" s="33">
        <v>0</v>
      </c>
      <c r="O129" s="33">
        <v>0</v>
      </c>
      <c r="P129" s="33">
        <v>1</v>
      </c>
      <c r="Q129" s="33">
        <v>0</v>
      </c>
      <c r="R129" s="33">
        <v>0</v>
      </c>
      <c r="S129" s="33">
        <v>1</v>
      </c>
      <c r="T129" s="33">
        <v>1</v>
      </c>
      <c r="U129" s="33">
        <v>0</v>
      </c>
      <c r="V129" s="33">
        <v>0</v>
      </c>
      <c r="W129" s="33">
        <v>0</v>
      </c>
      <c r="X129" s="33">
        <v>0</v>
      </c>
    </row>
    <row r="130" spans="1:24" ht="34.5" customHeight="1" thickBot="1" x14ac:dyDescent="0.45">
      <c r="A130" s="24" t="s">
        <v>16</v>
      </c>
      <c r="B130" s="33">
        <v>8</v>
      </c>
      <c r="C130" s="33">
        <v>9</v>
      </c>
      <c r="D130" s="33">
        <v>0</v>
      </c>
      <c r="E130" s="33">
        <v>0</v>
      </c>
      <c r="F130" s="33">
        <v>0</v>
      </c>
      <c r="G130" s="33">
        <v>25</v>
      </c>
      <c r="H130" s="33">
        <v>6</v>
      </c>
      <c r="I130" s="33">
        <v>3</v>
      </c>
      <c r="J130" s="33">
        <v>0</v>
      </c>
      <c r="K130" s="33">
        <v>0</v>
      </c>
      <c r="L130" s="33">
        <v>0</v>
      </c>
      <c r="M130" s="33">
        <v>7</v>
      </c>
      <c r="N130" s="33">
        <v>1</v>
      </c>
      <c r="O130" s="33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</row>
    <row r="131" spans="1:24" ht="34.5" customHeight="1" thickBot="1" x14ac:dyDescent="0.45">
      <c r="A131" s="40" t="s">
        <v>18</v>
      </c>
      <c r="B131" s="33">
        <v>0</v>
      </c>
      <c r="C131" s="33">
        <v>4</v>
      </c>
      <c r="D131" s="33">
        <v>0</v>
      </c>
      <c r="E131" s="33">
        <v>1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4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1</v>
      </c>
      <c r="X131" s="33">
        <v>0</v>
      </c>
    </row>
    <row r="132" spans="1:24" ht="34.5" customHeight="1" thickBot="1" x14ac:dyDescent="0.45">
      <c r="A132" s="24" t="s">
        <v>55</v>
      </c>
      <c r="B132" s="33">
        <v>3</v>
      </c>
      <c r="C132" s="33">
        <v>4</v>
      </c>
      <c r="D132" s="33">
        <v>0</v>
      </c>
      <c r="E132" s="33">
        <v>0</v>
      </c>
      <c r="F132" s="33">
        <v>0</v>
      </c>
      <c r="G132" s="33">
        <v>15</v>
      </c>
      <c r="H132" s="33">
        <v>0</v>
      </c>
      <c r="I132" s="33">
        <v>3</v>
      </c>
      <c r="J132" s="33">
        <v>0</v>
      </c>
      <c r="K132" s="33">
        <v>0</v>
      </c>
      <c r="L132" s="33">
        <v>0</v>
      </c>
      <c r="M132" s="33">
        <v>3</v>
      </c>
      <c r="N132" s="33">
        <v>1</v>
      </c>
      <c r="O132" s="33">
        <v>0</v>
      </c>
      <c r="P132" s="33">
        <v>0</v>
      </c>
      <c r="Q132" s="33">
        <v>6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</row>
    <row r="133" spans="1:24" ht="34.5" customHeight="1" thickBot="1" x14ac:dyDescent="0.45">
      <c r="A133" s="24" t="s">
        <v>36</v>
      </c>
      <c r="B133" s="26">
        <f t="shared" ref="B133:X133" si="143">SUM(B126:B132)</f>
        <v>56</v>
      </c>
      <c r="C133" s="26">
        <f t="shared" si="143"/>
        <v>85</v>
      </c>
      <c r="D133" s="26">
        <f t="shared" si="143"/>
        <v>3</v>
      </c>
      <c r="E133" s="26">
        <f t="shared" si="143"/>
        <v>5</v>
      </c>
      <c r="F133" s="26">
        <f t="shared" si="143"/>
        <v>4</v>
      </c>
      <c r="G133" s="26">
        <f t="shared" si="143"/>
        <v>62</v>
      </c>
      <c r="H133" s="26">
        <f t="shared" si="143"/>
        <v>8</v>
      </c>
      <c r="I133" s="26">
        <f t="shared" si="143"/>
        <v>7</v>
      </c>
      <c r="J133" s="26">
        <f t="shared" si="143"/>
        <v>0</v>
      </c>
      <c r="K133" s="26">
        <f t="shared" si="143"/>
        <v>0</v>
      </c>
      <c r="L133" s="26">
        <f t="shared" si="143"/>
        <v>0</v>
      </c>
      <c r="M133" s="26">
        <f t="shared" si="143"/>
        <v>76</v>
      </c>
      <c r="N133" s="26">
        <f t="shared" si="143"/>
        <v>2</v>
      </c>
      <c r="O133" s="26">
        <f t="shared" si="143"/>
        <v>3</v>
      </c>
      <c r="P133" s="26">
        <f t="shared" si="143"/>
        <v>1</v>
      </c>
      <c r="Q133" s="26">
        <f t="shared" si="143"/>
        <v>6</v>
      </c>
      <c r="R133" s="26">
        <f t="shared" si="143"/>
        <v>0</v>
      </c>
      <c r="S133" s="26">
        <f t="shared" si="143"/>
        <v>5</v>
      </c>
      <c r="T133" s="26">
        <f t="shared" si="143"/>
        <v>1</v>
      </c>
      <c r="U133" s="26">
        <f t="shared" si="143"/>
        <v>0</v>
      </c>
      <c r="V133" s="26">
        <f t="shared" si="143"/>
        <v>0</v>
      </c>
      <c r="W133" s="26">
        <f t="shared" si="143"/>
        <v>4</v>
      </c>
      <c r="X133" s="26">
        <f t="shared" si="143"/>
        <v>0</v>
      </c>
    </row>
    <row r="135" spans="1:24" s="2" customFormat="1" ht="21" x14ac:dyDescent="0.35">
      <c r="G135" s="27"/>
      <c r="H135" s="16" t="s">
        <v>20</v>
      </c>
      <c r="N135" s="17" t="s">
        <v>21</v>
      </c>
      <c r="O135" s="16"/>
      <c r="U135" s="17" t="s">
        <v>22</v>
      </c>
      <c r="V135" s="16"/>
    </row>
    <row r="138" spans="1:24" ht="22.5" thickBot="1" x14ac:dyDescent="0.45">
      <c r="A138" s="157" t="s">
        <v>95</v>
      </c>
      <c r="B138" s="157"/>
      <c r="C138" s="157"/>
      <c r="D138" s="157"/>
      <c r="E138" s="157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3"/>
    </row>
    <row r="139" spans="1:24" ht="34.5" customHeight="1" thickBot="1" x14ac:dyDescent="0.45">
      <c r="A139" s="158" t="s">
        <v>24</v>
      </c>
      <c r="B139" s="133"/>
      <c r="C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4"/>
    </row>
    <row r="140" spans="1:24" ht="34.5" customHeight="1" thickBot="1" x14ac:dyDescent="0.45">
      <c r="A140" s="135" t="s">
        <v>1</v>
      </c>
      <c r="B140" s="138" t="s">
        <v>47</v>
      </c>
      <c r="C140" s="139"/>
      <c r="D140" s="139"/>
      <c r="E140" s="140"/>
      <c r="F140" s="141" t="s">
        <v>50</v>
      </c>
      <c r="G140" s="144" t="s">
        <v>25</v>
      </c>
      <c r="H140" s="145"/>
      <c r="I140" s="145"/>
      <c r="J140" s="146"/>
      <c r="K140" s="147" t="s">
        <v>26</v>
      </c>
      <c r="L140" s="148"/>
      <c r="M140" s="149" t="s">
        <v>27</v>
      </c>
      <c r="N140" s="150"/>
      <c r="O140" s="150"/>
      <c r="P140" s="150"/>
      <c r="Q140" s="150"/>
      <c r="R140" s="151"/>
      <c r="S140" s="152" t="s">
        <v>28</v>
      </c>
      <c r="T140" s="153"/>
      <c r="U140" s="153"/>
      <c r="V140" s="153"/>
      <c r="W140" s="153"/>
      <c r="X140" s="154"/>
    </row>
    <row r="141" spans="1:24" ht="34.5" customHeight="1" thickBot="1" x14ac:dyDescent="0.45">
      <c r="A141" s="136"/>
      <c r="B141" s="138" t="s">
        <v>29</v>
      </c>
      <c r="C141" s="140"/>
      <c r="D141" s="138" t="s">
        <v>8</v>
      </c>
      <c r="E141" s="140"/>
      <c r="F141" s="142"/>
      <c r="G141" s="144" t="s">
        <v>29</v>
      </c>
      <c r="H141" s="146"/>
      <c r="I141" s="144" t="s">
        <v>8</v>
      </c>
      <c r="J141" s="146"/>
      <c r="K141" s="155" t="s">
        <v>29</v>
      </c>
      <c r="L141" s="155" t="s">
        <v>8</v>
      </c>
      <c r="M141" s="149" t="s">
        <v>30</v>
      </c>
      <c r="N141" s="151"/>
      <c r="O141" s="149" t="s">
        <v>31</v>
      </c>
      <c r="P141" s="151"/>
      <c r="Q141" s="149" t="s">
        <v>32</v>
      </c>
      <c r="R141" s="151"/>
      <c r="S141" s="152" t="s">
        <v>30</v>
      </c>
      <c r="T141" s="154"/>
      <c r="U141" s="152" t="s">
        <v>31</v>
      </c>
      <c r="V141" s="154"/>
      <c r="W141" s="152" t="s">
        <v>32</v>
      </c>
      <c r="X141" s="154"/>
    </row>
    <row r="142" spans="1:24" ht="34.5" customHeight="1" thickBot="1" x14ac:dyDescent="0.45">
      <c r="A142" s="137"/>
      <c r="B142" s="34" t="s">
        <v>48</v>
      </c>
      <c r="C142" s="34" t="s">
        <v>49</v>
      </c>
      <c r="D142" s="34" t="s">
        <v>48</v>
      </c>
      <c r="E142" s="34" t="s">
        <v>49</v>
      </c>
      <c r="F142" s="143"/>
      <c r="G142" s="20" t="s">
        <v>30</v>
      </c>
      <c r="H142" s="20" t="s">
        <v>31</v>
      </c>
      <c r="I142" s="20" t="s">
        <v>30</v>
      </c>
      <c r="J142" s="20" t="s">
        <v>31</v>
      </c>
      <c r="K142" s="156"/>
      <c r="L142" s="156"/>
      <c r="M142" s="21" t="s">
        <v>33</v>
      </c>
      <c r="N142" s="21" t="s">
        <v>34</v>
      </c>
      <c r="O142" s="21" t="s">
        <v>33</v>
      </c>
      <c r="P142" s="21" t="s">
        <v>34</v>
      </c>
      <c r="Q142" s="21" t="s">
        <v>33</v>
      </c>
      <c r="R142" s="21" t="s">
        <v>34</v>
      </c>
      <c r="S142" s="22" t="s">
        <v>33</v>
      </c>
      <c r="T142" s="22" t="s">
        <v>34</v>
      </c>
      <c r="U142" s="22" t="s">
        <v>33</v>
      </c>
      <c r="V142" s="22" t="s">
        <v>34</v>
      </c>
      <c r="W142" s="22" t="s">
        <v>33</v>
      </c>
      <c r="X142" s="23" t="s">
        <v>34</v>
      </c>
    </row>
    <row r="143" spans="1:24" ht="34.5" customHeight="1" thickBot="1" x14ac:dyDescent="0.45">
      <c r="A143" s="24" t="s">
        <v>13</v>
      </c>
      <c r="B143" s="33">
        <v>15</v>
      </c>
      <c r="C143" s="33">
        <v>19</v>
      </c>
      <c r="D143" s="33">
        <v>0</v>
      </c>
      <c r="E143" s="33">
        <v>8</v>
      </c>
      <c r="F143" s="33">
        <v>6</v>
      </c>
      <c r="G143" s="33">
        <v>27</v>
      </c>
      <c r="H143" s="33">
        <v>6</v>
      </c>
      <c r="I143" s="33">
        <v>6</v>
      </c>
      <c r="J143" s="33">
        <v>1</v>
      </c>
      <c r="K143" s="33">
        <v>50</v>
      </c>
      <c r="L143" s="33">
        <v>0</v>
      </c>
      <c r="M143" s="33">
        <v>15</v>
      </c>
      <c r="N143" s="33">
        <v>2</v>
      </c>
      <c r="O143" s="33">
        <v>3</v>
      </c>
      <c r="P143" s="33">
        <v>0</v>
      </c>
      <c r="Q143" s="33">
        <v>0</v>
      </c>
      <c r="R143" s="33">
        <v>0</v>
      </c>
      <c r="S143" s="33">
        <v>3</v>
      </c>
      <c r="T143" s="33">
        <v>0</v>
      </c>
      <c r="U143" s="33">
        <v>0</v>
      </c>
      <c r="V143" s="33">
        <v>0</v>
      </c>
      <c r="W143" s="33">
        <v>6</v>
      </c>
      <c r="X143" s="33">
        <v>0</v>
      </c>
    </row>
    <row r="144" spans="1:24" ht="34.5" customHeight="1" thickBot="1" x14ac:dyDescent="0.45">
      <c r="A144" s="24" t="s">
        <v>14</v>
      </c>
      <c r="B144" s="33">
        <v>0</v>
      </c>
      <c r="C144" s="33">
        <v>29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29</v>
      </c>
      <c r="N144" s="33">
        <v>0</v>
      </c>
      <c r="O144" s="33">
        <v>1</v>
      </c>
      <c r="P144" s="33">
        <v>0</v>
      </c>
      <c r="Q144" s="33">
        <v>16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</row>
    <row r="145" spans="1:78" ht="34.5" customHeight="1" thickBot="1" x14ac:dyDescent="0.45">
      <c r="A145" s="39" t="s">
        <v>51</v>
      </c>
      <c r="B145" s="33">
        <v>2</v>
      </c>
      <c r="C145" s="33">
        <v>6</v>
      </c>
      <c r="D145" s="33">
        <v>0</v>
      </c>
      <c r="E145" s="33">
        <v>0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10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</row>
    <row r="146" spans="1:78" ht="34.5" customHeight="1" thickBot="1" x14ac:dyDescent="0.45">
      <c r="A146" s="24" t="s">
        <v>35</v>
      </c>
      <c r="B146" s="33">
        <v>6</v>
      </c>
      <c r="C146" s="33">
        <v>8</v>
      </c>
      <c r="D146" s="33">
        <v>0</v>
      </c>
      <c r="E146" s="33">
        <v>1</v>
      </c>
      <c r="F146" s="33">
        <v>0</v>
      </c>
      <c r="G146" s="33">
        <v>8</v>
      </c>
      <c r="H146" s="33">
        <v>0</v>
      </c>
      <c r="I146" s="33">
        <v>4</v>
      </c>
      <c r="J146" s="33">
        <v>0</v>
      </c>
      <c r="K146" s="33">
        <v>0</v>
      </c>
      <c r="L146" s="33">
        <v>0</v>
      </c>
      <c r="M146" s="33">
        <v>6</v>
      </c>
      <c r="N146" s="33">
        <v>0</v>
      </c>
      <c r="O146" s="33">
        <v>0</v>
      </c>
      <c r="P146" s="33">
        <v>0</v>
      </c>
      <c r="Q146" s="33">
        <v>1</v>
      </c>
      <c r="R146" s="33">
        <v>0</v>
      </c>
      <c r="S146" s="33">
        <v>1</v>
      </c>
      <c r="T146" s="33">
        <v>0</v>
      </c>
      <c r="U146" s="33">
        <v>0</v>
      </c>
      <c r="V146" s="33">
        <v>0</v>
      </c>
      <c r="W146" s="33">
        <v>2</v>
      </c>
      <c r="X146" s="33">
        <v>0</v>
      </c>
    </row>
    <row r="147" spans="1:78" ht="34.5" customHeight="1" thickBot="1" x14ac:dyDescent="0.45">
      <c r="A147" s="24" t="s">
        <v>16</v>
      </c>
      <c r="B147" s="33">
        <v>5</v>
      </c>
      <c r="C147" s="33">
        <v>7</v>
      </c>
      <c r="D147" s="33">
        <v>0</v>
      </c>
      <c r="E147" s="33">
        <v>0</v>
      </c>
      <c r="F147" s="33">
        <v>0</v>
      </c>
      <c r="G147" s="33">
        <v>18</v>
      </c>
      <c r="H147" s="33">
        <v>1</v>
      </c>
      <c r="I147" s="33">
        <v>0</v>
      </c>
      <c r="J147" s="33">
        <v>0</v>
      </c>
      <c r="K147" s="33">
        <v>0</v>
      </c>
      <c r="L147" s="33">
        <v>0</v>
      </c>
      <c r="M147" s="33">
        <v>5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0</v>
      </c>
      <c r="V147" s="33">
        <v>0</v>
      </c>
      <c r="W147" s="33">
        <v>7</v>
      </c>
      <c r="X147" s="33">
        <v>0</v>
      </c>
    </row>
    <row r="148" spans="1:78" ht="34.5" customHeight="1" thickBot="1" x14ac:dyDescent="0.45">
      <c r="A148" s="40" t="s">
        <v>18</v>
      </c>
      <c r="B148" s="33">
        <v>0</v>
      </c>
      <c r="C148" s="33">
        <v>5</v>
      </c>
      <c r="D148" s="33">
        <v>0</v>
      </c>
      <c r="E148" s="33">
        <v>3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7</v>
      </c>
      <c r="N148" s="33">
        <v>1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</row>
    <row r="149" spans="1:78" ht="34.5" customHeight="1" thickBot="1" x14ac:dyDescent="0.45">
      <c r="A149" s="24" t="s">
        <v>55</v>
      </c>
      <c r="B149" s="33">
        <v>6</v>
      </c>
      <c r="C149" s="33">
        <v>8</v>
      </c>
      <c r="D149" s="33">
        <v>0</v>
      </c>
      <c r="E149" s="33">
        <v>1</v>
      </c>
      <c r="F149" s="33">
        <v>0</v>
      </c>
      <c r="G149" s="33">
        <v>8</v>
      </c>
      <c r="H149" s="33">
        <v>0</v>
      </c>
      <c r="I149" s="33">
        <v>4</v>
      </c>
      <c r="J149" s="33">
        <v>0</v>
      </c>
      <c r="K149" s="33">
        <v>0</v>
      </c>
      <c r="L149" s="33">
        <v>0</v>
      </c>
      <c r="M149" s="33">
        <v>6</v>
      </c>
      <c r="N149" s="33">
        <v>0</v>
      </c>
      <c r="O149" s="33">
        <v>0</v>
      </c>
      <c r="P149" s="33">
        <v>0</v>
      </c>
      <c r="Q149" s="33">
        <v>6</v>
      </c>
      <c r="R149" s="33">
        <v>0</v>
      </c>
      <c r="S149" s="33">
        <v>1</v>
      </c>
      <c r="T149" s="33">
        <v>0</v>
      </c>
      <c r="U149" s="33">
        <v>0</v>
      </c>
      <c r="V149" s="33">
        <v>0</v>
      </c>
      <c r="W149" s="33">
        <v>2</v>
      </c>
      <c r="X149" s="33">
        <v>0</v>
      </c>
    </row>
    <row r="150" spans="1:78" ht="34.5" customHeight="1" thickBot="1" x14ac:dyDescent="0.45">
      <c r="A150" s="24" t="s">
        <v>36</v>
      </c>
      <c r="B150" s="26">
        <f t="shared" ref="B150" si="144">SUM(B143:B149)</f>
        <v>34</v>
      </c>
      <c r="C150" s="26">
        <f t="shared" ref="C150" si="145">SUM(C143:C149)</f>
        <v>82</v>
      </c>
      <c r="D150" s="26">
        <f t="shared" ref="D150" si="146">SUM(D143:D149)</f>
        <v>0</v>
      </c>
      <c r="E150" s="26">
        <f t="shared" ref="E150" si="147">SUM(E143:E149)</f>
        <v>13</v>
      </c>
      <c r="F150" s="26">
        <f t="shared" ref="F150" si="148">SUM(F143:F149)</f>
        <v>6</v>
      </c>
      <c r="G150" s="26">
        <f>SUM(G143:G149)</f>
        <v>61</v>
      </c>
      <c r="H150" s="26">
        <f t="shared" ref="H150" si="149">SUM(H143:H149)</f>
        <v>7</v>
      </c>
      <c r="I150" s="26">
        <f t="shared" ref="I150" si="150">SUM(I143:I149)</f>
        <v>14</v>
      </c>
      <c r="J150" s="26">
        <f t="shared" ref="J150" si="151">SUM(J143:J149)</f>
        <v>1</v>
      </c>
      <c r="K150" s="26">
        <f t="shared" ref="K150" si="152">SUM(K143:K149)</f>
        <v>50</v>
      </c>
      <c r="L150" s="26">
        <f t="shared" ref="L150" si="153">SUM(L143:L149)</f>
        <v>0</v>
      </c>
      <c r="M150" s="26">
        <f t="shared" ref="M150" si="154">SUM(M143:M149)</f>
        <v>78</v>
      </c>
      <c r="N150" s="26">
        <f t="shared" ref="N150" si="155">SUM(N143:N149)</f>
        <v>3</v>
      </c>
      <c r="O150" s="26">
        <f t="shared" ref="O150" si="156">SUM(O143:O149)</f>
        <v>4</v>
      </c>
      <c r="P150" s="26">
        <f t="shared" ref="P150" si="157">SUM(P143:P149)</f>
        <v>0</v>
      </c>
      <c r="Q150" s="26">
        <f t="shared" ref="Q150" si="158">SUM(Q143:Q149)</f>
        <v>23</v>
      </c>
      <c r="R150" s="26">
        <f t="shared" ref="R150" si="159">SUM(R143:R149)</f>
        <v>0</v>
      </c>
      <c r="S150" s="26">
        <f t="shared" ref="S150" si="160">SUM(S143:S149)</f>
        <v>5</v>
      </c>
      <c r="T150" s="26">
        <f t="shared" ref="T150" si="161">SUM(T143:T149)</f>
        <v>0</v>
      </c>
      <c r="U150" s="26">
        <f t="shared" ref="U150" si="162">SUM(U143:U149)</f>
        <v>0</v>
      </c>
      <c r="V150" s="26">
        <f t="shared" ref="V150" si="163">SUM(V143:V149)</f>
        <v>0</v>
      </c>
      <c r="W150" s="26">
        <f t="shared" ref="W150" si="164">SUM(W143:W149)</f>
        <v>17</v>
      </c>
      <c r="X150" s="26">
        <f t="shared" ref="X150" si="165">SUM(X143:X149)</f>
        <v>0</v>
      </c>
    </row>
    <row r="152" spans="1:78" s="2" customFormat="1" ht="21" x14ac:dyDescent="0.35">
      <c r="G152" s="27"/>
      <c r="H152" s="16" t="s">
        <v>20</v>
      </c>
      <c r="N152" s="17" t="s">
        <v>21</v>
      </c>
      <c r="O152" s="16"/>
      <c r="U152" s="17" t="s">
        <v>22</v>
      </c>
      <c r="V152" s="16"/>
    </row>
    <row r="155" spans="1:78" ht="22.5" thickBot="1" x14ac:dyDescent="0.45">
      <c r="A155" s="157" t="s">
        <v>93</v>
      </c>
      <c r="B155" s="157"/>
      <c r="C155" s="157"/>
      <c r="D155" s="157"/>
      <c r="E155" s="157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3"/>
    </row>
    <row r="156" spans="1:78" ht="34.5" customHeight="1" thickBot="1" x14ac:dyDescent="0.45">
      <c r="A156" s="158" t="s">
        <v>24</v>
      </c>
      <c r="B156" s="133"/>
      <c r="C156" s="133"/>
      <c r="D156" s="133"/>
      <c r="E156" s="133"/>
      <c r="F156" s="133"/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4"/>
      <c r="AC156" s="130" t="s">
        <v>92</v>
      </c>
      <c r="AD156" s="131"/>
      <c r="AE156" s="131"/>
      <c r="AF156" s="131"/>
      <c r="AG156" s="131"/>
      <c r="AH156" s="131"/>
      <c r="AI156" s="131"/>
      <c r="AJ156" s="131"/>
      <c r="AK156" s="131"/>
      <c r="AL156" s="131"/>
      <c r="AM156" s="131"/>
      <c r="AN156" s="131"/>
      <c r="AO156" s="131"/>
      <c r="AP156" s="131"/>
      <c r="AQ156" s="131"/>
      <c r="AR156" s="131"/>
      <c r="AS156" s="131"/>
      <c r="AT156" s="131"/>
      <c r="AU156" s="131"/>
      <c r="AV156" s="131"/>
      <c r="AW156" s="131"/>
      <c r="AX156" s="131"/>
      <c r="AY156" s="131"/>
      <c r="AZ156" s="131"/>
      <c r="BC156" s="130" t="s">
        <v>92</v>
      </c>
      <c r="BD156" s="131"/>
      <c r="BE156" s="131"/>
      <c r="BF156" s="131"/>
      <c r="BG156" s="131"/>
      <c r="BH156" s="131"/>
      <c r="BI156" s="131"/>
      <c r="BJ156" s="131"/>
      <c r="BK156" s="131"/>
      <c r="BL156" s="131"/>
      <c r="BM156" s="131"/>
      <c r="BN156" s="131"/>
      <c r="BO156" s="131"/>
      <c r="BP156" s="131"/>
      <c r="BQ156" s="131"/>
      <c r="BR156" s="131"/>
      <c r="BS156" s="131"/>
      <c r="BT156" s="131"/>
      <c r="BU156" s="131"/>
      <c r="BV156" s="131"/>
      <c r="BW156" s="131"/>
      <c r="BX156" s="131"/>
      <c r="BY156" s="131"/>
      <c r="BZ156" s="131"/>
    </row>
    <row r="157" spans="1:78" ht="34.5" customHeight="1" thickBot="1" x14ac:dyDescent="0.45">
      <c r="A157" s="135" t="s">
        <v>1</v>
      </c>
      <c r="B157" s="138" t="s">
        <v>47</v>
      </c>
      <c r="C157" s="139"/>
      <c r="D157" s="139"/>
      <c r="E157" s="140"/>
      <c r="F157" s="141" t="s">
        <v>50</v>
      </c>
      <c r="G157" s="144" t="s">
        <v>25</v>
      </c>
      <c r="H157" s="145"/>
      <c r="I157" s="145"/>
      <c r="J157" s="146"/>
      <c r="K157" s="147" t="s">
        <v>26</v>
      </c>
      <c r="L157" s="148"/>
      <c r="M157" s="149" t="s">
        <v>27</v>
      </c>
      <c r="N157" s="150"/>
      <c r="O157" s="150"/>
      <c r="P157" s="150"/>
      <c r="Q157" s="150"/>
      <c r="R157" s="151"/>
      <c r="S157" s="152" t="s">
        <v>28</v>
      </c>
      <c r="T157" s="153"/>
      <c r="U157" s="153"/>
      <c r="V157" s="153"/>
      <c r="W157" s="153"/>
      <c r="X157" s="154"/>
      <c r="AC157" s="132" t="s">
        <v>24</v>
      </c>
      <c r="AD157" s="133"/>
      <c r="AE157" s="133"/>
      <c r="AF157" s="133"/>
      <c r="AG157" s="133"/>
      <c r="AH157" s="133"/>
      <c r="AI157" s="133"/>
      <c r="AJ157" s="133"/>
      <c r="AK157" s="133"/>
      <c r="AL157" s="133"/>
      <c r="AM157" s="133"/>
      <c r="AN157" s="133"/>
      <c r="AO157" s="133"/>
      <c r="AP157" s="133"/>
      <c r="AQ157" s="133"/>
      <c r="AR157" s="133"/>
      <c r="AS157" s="133"/>
      <c r="AT157" s="133"/>
      <c r="AU157" s="133"/>
      <c r="AV157" s="133"/>
      <c r="AW157" s="133"/>
      <c r="AX157" s="133"/>
      <c r="AY157" s="133"/>
      <c r="AZ157" s="134"/>
      <c r="BC157" s="132" t="s">
        <v>24</v>
      </c>
      <c r="BD157" s="133"/>
      <c r="BE157" s="133"/>
      <c r="BF157" s="133"/>
      <c r="BG157" s="133"/>
      <c r="BH157" s="133"/>
      <c r="BI157" s="133"/>
      <c r="BJ157" s="133"/>
      <c r="BK157" s="133"/>
      <c r="BL157" s="133"/>
      <c r="BM157" s="133"/>
      <c r="BN157" s="133"/>
      <c r="BO157" s="133"/>
      <c r="BP157" s="133"/>
      <c r="BQ157" s="133"/>
      <c r="BR157" s="133"/>
      <c r="BS157" s="133"/>
      <c r="BT157" s="133"/>
      <c r="BU157" s="133"/>
      <c r="BV157" s="133"/>
      <c r="BW157" s="133"/>
      <c r="BX157" s="133"/>
      <c r="BY157" s="133"/>
      <c r="BZ157" s="134"/>
    </row>
    <row r="158" spans="1:78" ht="34.5" customHeight="1" thickBot="1" x14ac:dyDescent="0.45">
      <c r="A158" s="136"/>
      <c r="B158" s="138" t="s">
        <v>29</v>
      </c>
      <c r="C158" s="140"/>
      <c r="D158" s="138" t="s">
        <v>8</v>
      </c>
      <c r="E158" s="140"/>
      <c r="F158" s="142"/>
      <c r="G158" s="144" t="s">
        <v>29</v>
      </c>
      <c r="H158" s="146"/>
      <c r="I158" s="144" t="s">
        <v>8</v>
      </c>
      <c r="J158" s="146"/>
      <c r="K158" s="155" t="s">
        <v>29</v>
      </c>
      <c r="L158" s="155" t="s">
        <v>8</v>
      </c>
      <c r="M158" s="149" t="s">
        <v>30</v>
      </c>
      <c r="N158" s="151"/>
      <c r="O158" s="149" t="s">
        <v>31</v>
      </c>
      <c r="P158" s="151"/>
      <c r="Q158" s="149" t="s">
        <v>32</v>
      </c>
      <c r="R158" s="151"/>
      <c r="S158" s="152" t="s">
        <v>30</v>
      </c>
      <c r="T158" s="154"/>
      <c r="U158" s="152" t="s">
        <v>31</v>
      </c>
      <c r="V158" s="154"/>
      <c r="W158" s="152" t="s">
        <v>32</v>
      </c>
      <c r="X158" s="154"/>
      <c r="AC158" s="135" t="s">
        <v>1</v>
      </c>
      <c r="AD158" s="138" t="s">
        <v>47</v>
      </c>
      <c r="AE158" s="139"/>
      <c r="AF158" s="139"/>
      <c r="AG158" s="140"/>
      <c r="AH158" s="141" t="s">
        <v>50</v>
      </c>
      <c r="AI158" s="144" t="s">
        <v>25</v>
      </c>
      <c r="AJ158" s="145"/>
      <c r="AK158" s="145"/>
      <c r="AL158" s="146"/>
      <c r="AM158" s="147" t="s">
        <v>26</v>
      </c>
      <c r="AN158" s="148"/>
      <c r="AO158" s="149" t="s">
        <v>27</v>
      </c>
      <c r="AP158" s="150"/>
      <c r="AQ158" s="150"/>
      <c r="AR158" s="150"/>
      <c r="AS158" s="150"/>
      <c r="AT158" s="151"/>
      <c r="AU158" s="152" t="s">
        <v>28</v>
      </c>
      <c r="AV158" s="153"/>
      <c r="AW158" s="153"/>
      <c r="AX158" s="153"/>
      <c r="AY158" s="153"/>
      <c r="AZ158" s="154"/>
      <c r="BC158" s="135" t="s">
        <v>1</v>
      </c>
      <c r="BD158" s="138" t="s">
        <v>47</v>
      </c>
      <c r="BE158" s="139"/>
      <c r="BF158" s="139"/>
      <c r="BG158" s="140"/>
      <c r="BH158" s="141" t="s">
        <v>50</v>
      </c>
      <c r="BI158" s="144" t="s">
        <v>25</v>
      </c>
      <c r="BJ158" s="145"/>
      <c r="BK158" s="145"/>
      <c r="BL158" s="146"/>
      <c r="BM158" s="147" t="s">
        <v>26</v>
      </c>
      <c r="BN158" s="148"/>
      <c r="BO158" s="149" t="s">
        <v>27</v>
      </c>
      <c r="BP158" s="150"/>
      <c r="BQ158" s="150"/>
      <c r="BR158" s="150"/>
      <c r="BS158" s="150"/>
      <c r="BT158" s="151"/>
      <c r="BU158" s="152" t="s">
        <v>28</v>
      </c>
      <c r="BV158" s="153"/>
      <c r="BW158" s="153"/>
      <c r="BX158" s="153"/>
      <c r="BY158" s="153"/>
      <c r="BZ158" s="154"/>
    </row>
    <row r="159" spans="1:78" ht="34.5" customHeight="1" thickBot="1" x14ac:dyDescent="0.45">
      <c r="A159" s="137"/>
      <c r="B159" s="34" t="s">
        <v>48</v>
      </c>
      <c r="C159" s="34" t="s">
        <v>49</v>
      </c>
      <c r="D159" s="34" t="s">
        <v>48</v>
      </c>
      <c r="E159" s="34" t="s">
        <v>49</v>
      </c>
      <c r="F159" s="143"/>
      <c r="G159" s="20" t="s">
        <v>30</v>
      </c>
      <c r="H159" s="20" t="s">
        <v>31</v>
      </c>
      <c r="I159" s="20" t="s">
        <v>30</v>
      </c>
      <c r="J159" s="20" t="s">
        <v>31</v>
      </c>
      <c r="K159" s="156"/>
      <c r="L159" s="156"/>
      <c r="M159" s="21" t="s">
        <v>33</v>
      </c>
      <c r="N159" s="21" t="s">
        <v>34</v>
      </c>
      <c r="O159" s="21" t="s">
        <v>33</v>
      </c>
      <c r="P159" s="21" t="s">
        <v>34</v>
      </c>
      <c r="Q159" s="21" t="s">
        <v>33</v>
      </c>
      <c r="R159" s="21" t="s">
        <v>34</v>
      </c>
      <c r="S159" s="22" t="s">
        <v>33</v>
      </c>
      <c r="T159" s="22" t="s">
        <v>34</v>
      </c>
      <c r="U159" s="22" t="s">
        <v>33</v>
      </c>
      <c r="V159" s="22" t="s">
        <v>34</v>
      </c>
      <c r="W159" s="22" t="s">
        <v>33</v>
      </c>
      <c r="X159" s="23" t="s">
        <v>34</v>
      </c>
      <c r="AC159" s="136"/>
      <c r="AD159" s="138" t="s">
        <v>29</v>
      </c>
      <c r="AE159" s="140"/>
      <c r="AF159" s="138" t="s">
        <v>8</v>
      </c>
      <c r="AG159" s="140"/>
      <c r="AH159" s="142"/>
      <c r="AI159" s="144" t="s">
        <v>29</v>
      </c>
      <c r="AJ159" s="146"/>
      <c r="AK159" s="144" t="s">
        <v>8</v>
      </c>
      <c r="AL159" s="146"/>
      <c r="AM159" s="155" t="s">
        <v>29</v>
      </c>
      <c r="AN159" s="155" t="s">
        <v>8</v>
      </c>
      <c r="AO159" s="149" t="s">
        <v>30</v>
      </c>
      <c r="AP159" s="151"/>
      <c r="AQ159" s="149" t="s">
        <v>31</v>
      </c>
      <c r="AR159" s="151"/>
      <c r="AS159" s="149" t="s">
        <v>32</v>
      </c>
      <c r="AT159" s="151"/>
      <c r="AU159" s="152" t="s">
        <v>30</v>
      </c>
      <c r="AV159" s="154"/>
      <c r="AW159" s="152" t="s">
        <v>31</v>
      </c>
      <c r="AX159" s="154"/>
      <c r="AY159" s="152" t="s">
        <v>32</v>
      </c>
      <c r="AZ159" s="154"/>
      <c r="BC159" s="136"/>
      <c r="BD159" s="138" t="s">
        <v>29</v>
      </c>
      <c r="BE159" s="140"/>
      <c r="BF159" s="138" t="s">
        <v>8</v>
      </c>
      <c r="BG159" s="140"/>
      <c r="BH159" s="142"/>
      <c r="BI159" s="144" t="s">
        <v>29</v>
      </c>
      <c r="BJ159" s="146"/>
      <c r="BK159" s="144" t="s">
        <v>8</v>
      </c>
      <c r="BL159" s="146"/>
      <c r="BM159" s="155" t="s">
        <v>29</v>
      </c>
      <c r="BN159" s="155" t="s">
        <v>8</v>
      </c>
      <c r="BO159" s="149" t="s">
        <v>30</v>
      </c>
      <c r="BP159" s="151"/>
      <c r="BQ159" s="149" t="s">
        <v>31</v>
      </c>
      <c r="BR159" s="151"/>
      <c r="BS159" s="149" t="s">
        <v>32</v>
      </c>
      <c r="BT159" s="151"/>
      <c r="BU159" s="152" t="s">
        <v>30</v>
      </c>
      <c r="BV159" s="154"/>
      <c r="BW159" s="152" t="s">
        <v>31</v>
      </c>
      <c r="BX159" s="154"/>
      <c r="BY159" s="152" t="s">
        <v>32</v>
      </c>
      <c r="BZ159" s="154"/>
    </row>
    <row r="160" spans="1:78" ht="34.5" customHeight="1" thickBot="1" x14ac:dyDescent="0.45">
      <c r="A160" s="24" t="s">
        <v>13</v>
      </c>
      <c r="B160" s="33">
        <v>17</v>
      </c>
      <c r="C160" s="33">
        <v>20</v>
      </c>
      <c r="D160" s="33">
        <v>3</v>
      </c>
      <c r="E160" s="33">
        <v>4</v>
      </c>
      <c r="F160" s="33">
        <v>6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20</v>
      </c>
      <c r="N160" s="33">
        <v>1</v>
      </c>
      <c r="O160" s="33">
        <v>2</v>
      </c>
      <c r="P160" s="33">
        <v>0</v>
      </c>
      <c r="Q160" s="33">
        <v>0</v>
      </c>
      <c r="R160" s="33">
        <v>0</v>
      </c>
      <c r="S160" s="33">
        <v>2</v>
      </c>
      <c r="T160" s="33">
        <v>1</v>
      </c>
      <c r="U160" s="33">
        <v>0</v>
      </c>
      <c r="V160" s="33">
        <v>0</v>
      </c>
      <c r="W160" s="33">
        <v>1</v>
      </c>
      <c r="X160" s="33">
        <v>0</v>
      </c>
      <c r="AC160" s="137"/>
      <c r="AD160" s="34" t="s">
        <v>48</v>
      </c>
      <c r="AE160" s="34" t="s">
        <v>49</v>
      </c>
      <c r="AF160" s="34" t="s">
        <v>48</v>
      </c>
      <c r="AG160" s="34" t="s">
        <v>49</v>
      </c>
      <c r="AH160" s="143"/>
      <c r="AI160" s="68" t="s">
        <v>30</v>
      </c>
      <c r="AJ160" s="68" t="s">
        <v>31</v>
      </c>
      <c r="AK160" s="68" t="s">
        <v>30</v>
      </c>
      <c r="AL160" s="68" t="s">
        <v>31</v>
      </c>
      <c r="AM160" s="156"/>
      <c r="AN160" s="156"/>
      <c r="AO160" s="21" t="s">
        <v>33</v>
      </c>
      <c r="AP160" s="21" t="s">
        <v>34</v>
      </c>
      <c r="AQ160" s="21" t="s">
        <v>33</v>
      </c>
      <c r="AR160" s="21" t="s">
        <v>34</v>
      </c>
      <c r="AS160" s="21" t="s">
        <v>33</v>
      </c>
      <c r="AT160" s="21" t="s">
        <v>34</v>
      </c>
      <c r="AU160" s="22" t="s">
        <v>33</v>
      </c>
      <c r="AV160" s="22" t="s">
        <v>34</v>
      </c>
      <c r="AW160" s="22" t="s">
        <v>33</v>
      </c>
      <c r="AX160" s="22" t="s">
        <v>34</v>
      </c>
      <c r="AY160" s="22" t="s">
        <v>33</v>
      </c>
      <c r="AZ160" s="23" t="s">
        <v>34</v>
      </c>
      <c r="BC160" s="137"/>
      <c r="BD160" s="34" t="s">
        <v>48</v>
      </c>
      <c r="BE160" s="34" t="s">
        <v>49</v>
      </c>
      <c r="BF160" s="34" t="s">
        <v>48</v>
      </c>
      <c r="BG160" s="34" t="s">
        <v>49</v>
      </c>
      <c r="BH160" s="143"/>
      <c r="BI160" s="68" t="s">
        <v>30</v>
      </c>
      <c r="BJ160" s="68" t="s">
        <v>31</v>
      </c>
      <c r="BK160" s="68" t="s">
        <v>30</v>
      </c>
      <c r="BL160" s="68" t="s">
        <v>31</v>
      </c>
      <c r="BM160" s="156"/>
      <c r="BN160" s="156"/>
      <c r="BO160" s="21" t="s">
        <v>33</v>
      </c>
      <c r="BP160" s="21" t="s">
        <v>34</v>
      </c>
      <c r="BQ160" s="21" t="s">
        <v>33</v>
      </c>
      <c r="BR160" s="21" t="s">
        <v>34</v>
      </c>
      <c r="BS160" s="21" t="s">
        <v>33</v>
      </c>
      <c r="BT160" s="21" t="s">
        <v>34</v>
      </c>
      <c r="BU160" s="22" t="s">
        <v>33</v>
      </c>
      <c r="BV160" s="22" t="s">
        <v>34</v>
      </c>
      <c r="BW160" s="22" t="s">
        <v>33</v>
      </c>
      <c r="BX160" s="22" t="s">
        <v>34</v>
      </c>
      <c r="BY160" s="22" t="s">
        <v>33</v>
      </c>
      <c r="BZ160" s="23" t="s">
        <v>34</v>
      </c>
    </row>
    <row r="161" spans="1:78" ht="34.5" customHeight="1" thickBot="1" x14ac:dyDescent="0.45">
      <c r="A161" s="24" t="s">
        <v>14</v>
      </c>
      <c r="B161" s="33">
        <v>0</v>
      </c>
      <c r="C161" s="33">
        <v>32</v>
      </c>
      <c r="D161" s="33">
        <v>0</v>
      </c>
      <c r="E161" s="33">
        <v>0</v>
      </c>
      <c r="F161" s="33">
        <v>0</v>
      </c>
      <c r="G161" s="33">
        <v>66</v>
      </c>
      <c r="H161" s="33">
        <v>10</v>
      </c>
      <c r="I161" s="33">
        <v>0</v>
      </c>
      <c r="J161" s="33">
        <v>0</v>
      </c>
      <c r="K161" s="33">
        <v>50</v>
      </c>
      <c r="L161" s="33">
        <v>0</v>
      </c>
      <c r="M161" s="33">
        <v>26</v>
      </c>
      <c r="N161" s="33">
        <v>0</v>
      </c>
      <c r="O161" s="33">
        <v>0</v>
      </c>
      <c r="P161" s="33">
        <v>0</v>
      </c>
      <c r="Q161" s="33">
        <v>1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AC161" s="78" t="s">
        <v>13</v>
      </c>
      <c r="AD161" s="60">
        <f t="shared" ref="AD161:AM168" si="166">SUM(B126,B143,B160)</f>
        <v>45</v>
      </c>
      <c r="AE161" s="60">
        <f t="shared" si="166"/>
        <v>58</v>
      </c>
      <c r="AF161" s="60">
        <f t="shared" si="166"/>
        <v>5</v>
      </c>
      <c r="AG161" s="60">
        <f t="shared" si="166"/>
        <v>14</v>
      </c>
      <c r="AH161" s="60">
        <f t="shared" si="166"/>
        <v>15</v>
      </c>
      <c r="AI161" s="60">
        <f t="shared" si="166"/>
        <v>27</v>
      </c>
      <c r="AJ161" s="60">
        <f t="shared" si="166"/>
        <v>6</v>
      </c>
      <c r="AK161" s="60">
        <f t="shared" si="166"/>
        <v>6</v>
      </c>
      <c r="AL161" s="60">
        <f t="shared" si="166"/>
        <v>1</v>
      </c>
      <c r="AM161" s="60">
        <f t="shared" si="166"/>
        <v>50</v>
      </c>
      <c r="AN161" s="60">
        <f t="shared" ref="AN161:AW168" si="167">SUM(L126,L143,L160)</f>
        <v>0</v>
      </c>
      <c r="AO161" s="60">
        <f t="shared" si="167"/>
        <v>46</v>
      </c>
      <c r="AP161" s="60">
        <f t="shared" si="167"/>
        <v>3</v>
      </c>
      <c r="AQ161" s="60">
        <f t="shared" si="167"/>
        <v>8</v>
      </c>
      <c r="AR161" s="60">
        <f t="shared" si="167"/>
        <v>0</v>
      </c>
      <c r="AS161" s="60">
        <f t="shared" si="167"/>
        <v>0</v>
      </c>
      <c r="AT161" s="60">
        <f t="shared" si="167"/>
        <v>0</v>
      </c>
      <c r="AU161" s="60">
        <f t="shared" si="167"/>
        <v>7</v>
      </c>
      <c r="AV161" s="60">
        <f t="shared" si="167"/>
        <v>1</v>
      </c>
      <c r="AW161" s="60">
        <f t="shared" si="167"/>
        <v>0</v>
      </c>
      <c r="AX161" s="60">
        <f t="shared" ref="AX161:AZ168" si="168">SUM(V126,V143,V160)</f>
        <v>0</v>
      </c>
      <c r="AY161" s="60">
        <f t="shared" si="168"/>
        <v>10</v>
      </c>
      <c r="AZ161" s="60">
        <f t="shared" si="168"/>
        <v>0</v>
      </c>
      <c r="BC161" s="103" t="s">
        <v>13</v>
      </c>
      <c r="BD161" s="60">
        <f>SUM(AC41,AC93,AD161)</f>
        <v>153</v>
      </c>
      <c r="BE161" s="60">
        <f t="shared" ref="BE161:BZ161" si="169">SUM(AD41,AD93,AE161)</f>
        <v>189</v>
      </c>
      <c r="BF161" s="60">
        <f t="shared" si="169"/>
        <v>8</v>
      </c>
      <c r="BG161" s="60">
        <f t="shared" si="169"/>
        <v>58</v>
      </c>
      <c r="BH161" s="60">
        <f t="shared" si="169"/>
        <v>46</v>
      </c>
      <c r="BI161" s="60">
        <f t="shared" si="169"/>
        <v>27</v>
      </c>
      <c r="BJ161" s="60">
        <f t="shared" si="169"/>
        <v>6</v>
      </c>
      <c r="BK161" s="60">
        <f t="shared" si="169"/>
        <v>6</v>
      </c>
      <c r="BL161" s="60">
        <f t="shared" si="169"/>
        <v>1</v>
      </c>
      <c r="BM161" s="60">
        <f t="shared" si="169"/>
        <v>50</v>
      </c>
      <c r="BN161" s="60">
        <f t="shared" si="169"/>
        <v>0</v>
      </c>
      <c r="BO161" s="60">
        <f t="shared" si="169"/>
        <v>153</v>
      </c>
      <c r="BP161" s="60">
        <f t="shared" si="169"/>
        <v>5</v>
      </c>
      <c r="BQ161" s="60">
        <f t="shared" si="169"/>
        <v>21</v>
      </c>
      <c r="BR161" s="60">
        <f t="shared" si="169"/>
        <v>0</v>
      </c>
      <c r="BS161" s="60">
        <f t="shared" si="169"/>
        <v>0</v>
      </c>
      <c r="BT161" s="60">
        <f t="shared" si="169"/>
        <v>0</v>
      </c>
      <c r="BU161" s="60">
        <f t="shared" si="169"/>
        <v>15</v>
      </c>
      <c r="BV161" s="60">
        <f t="shared" si="169"/>
        <v>1</v>
      </c>
      <c r="BW161" s="60">
        <f t="shared" si="169"/>
        <v>4</v>
      </c>
      <c r="BX161" s="60">
        <f t="shared" si="169"/>
        <v>0</v>
      </c>
      <c r="BY161" s="60">
        <f t="shared" si="169"/>
        <v>72</v>
      </c>
      <c r="BZ161" s="60">
        <f t="shared" si="169"/>
        <v>0</v>
      </c>
    </row>
    <row r="162" spans="1:78" ht="34.5" customHeight="1" thickBot="1" x14ac:dyDescent="0.45">
      <c r="A162" s="39" t="s">
        <v>51</v>
      </c>
      <c r="B162" s="33">
        <v>3</v>
      </c>
      <c r="C162" s="33">
        <v>4</v>
      </c>
      <c r="D162" s="33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13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3">
        <v>1</v>
      </c>
      <c r="T162" s="33">
        <v>0</v>
      </c>
      <c r="U162" s="33">
        <v>0</v>
      </c>
      <c r="V162" s="33">
        <v>0</v>
      </c>
      <c r="W162" s="33">
        <v>0</v>
      </c>
      <c r="X162" s="33">
        <v>0</v>
      </c>
      <c r="AC162" s="78" t="s">
        <v>14</v>
      </c>
      <c r="AD162" s="60">
        <f t="shared" si="166"/>
        <v>0</v>
      </c>
      <c r="AE162" s="60">
        <f t="shared" si="166"/>
        <v>76</v>
      </c>
      <c r="AF162" s="60">
        <f t="shared" si="166"/>
        <v>0</v>
      </c>
      <c r="AG162" s="60">
        <f t="shared" si="166"/>
        <v>0</v>
      </c>
      <c r="AH162" s="60">
        <f t="shared" si="166"/>
        <v>0</v>
      </c>
      <c r="AI162" s="60">
        <f t="shared" si="166"/>
        <v>66</v>
      </c>
      <c r="AJ162" s="60">
        <f t="shared" si="166"/>
        <v>10</v>
      </c>
      <c r="AK162" s="60">
        <f t="shared" si="166"/>
        <v>0</v>
      </c>
      <c r="AL162" s="60">
        <f t="shared" si="166"/>
        <v>0</v>
      </c>
      <c r="AM162" s="60">
        <f t="shared" si="166"/>
        <v>50</v>
      </c>
      <c r="AN162" s="60">
        <f t="shared" si="167"/>
        <v>0</v>
      </c>
      <c r="AO162" s="60">
        <f t="shared" si="167"/>
        <v>70</v>
      </c>
      <c r="AP162" s="60">
        <f t="shared" si="167"/>
        <v>0</v>
      </c>
      <c r="AQ162" s="60">
        <f t="shared" si="167"/>
        <v>1</v>
      </c>
      <c r="AR162" s="60">
        <f t="shared" si="167"/>
        <v>0</v>
      </c>
      <c r="AS162" s="60">
        <f t="shared" si="167"/>
        <v>17</v>
      </c>
      <c r="AT162" s="60">
        <f t="shared" si="167"/>
        <v>0</v>
      </c>
      <c r="AU162" s="60">
        <f t="shared" si="167"/>
        <v>0</v>
      </c>
      <c r="AV162" s="60">
        <f t="shared" si="167"/>
        <v>0</v>
      </c>
      <c r="AW162" s="60">
        <f t="shared" si="167"/>
        <v>0</v>
      </c>
      <c r="AX162" s="60">
        <f t="shared" si="168"/>
        <v>0</v>
      </c>
      <c r="AY162" s="60">
        <f t="shared" si="168"/>
        <v>0</v>
      </c>
      <c r="AZ162" s="60">
        <f t="shared" si="168"/>
        <v>0</v>
      </c>
      <c r="BC162" s="103" t="s">
        <v>14</v>
      </c>
      <c r="BD162" s="60">
        <f t="shared" ref="BD162:BD168" si="170">SUM(AC42,AC94,AD162)</f>
        <v>3</v>
      </c>
      <c r="BE162" s="60">
        <f t="shared" ref="BE162:BE168" si="171">SUM(AD42,AD94,AE162)</f>
        <v>173</v>
      </c>
      <c r="BF162" s="60">
        <f t="shared" ref="BF162:BF168" si="172">SUM(AE42,AE94,AF162)</f>
        <v>0</v>
      </c>
      <c r="BG162" s="60">
        <f t="shared" ref="BG162:BG168" si="173">SUM(AF42,AF94,AG162)</f>
        <v>0</v>
      </c>
      <c r="BH162" s="60">
        <f t="shared" ref="BH162:BH168" si="174">SUM(AG42,AG94,AH162)</f>
        <v>37</v>
      </c>
      <c r="BI162" s="60">
        <f t="shared" ref="BI162:BI168" si="175">SUM(AH42,AH94,AI162)</f>
        <v>340</v>
      </c>
      <c r="BJ162" s="60">
        <f t="shared" ref="BJ162:BJ168" si="176">SUM(AI42,AI94,AJ162)</f>
        <v>44</v>
      </c>
      <c r="BK162" s="60">
        <f t="shared" ref="BK162:BK168" si="177">SUM(AJ42,AJ94,AK162)</f>
        <v>0</v>
      </c>
      <c r="BL162" s="60">
        <f t="shared" ref="BL162:BL168" si="178">SUM(AK42,AK94,AL162)</f>
        <v>0</v>
      </c>
      <c r="BM162" s="60">
        <f t="shared" ref="BM162:BM168" si="179">SUM(AL42,AL94,AM162)</f>
        <v>50</v>
      </c>
      <c r="BN162" s="60">
        <f t="shared" ref="BN162:BN168" si="180">SUM(AM42,AM94,AN162)</f>
        <v>0</v>
      </c>
      <c r="BO162" s="60">
        <f t="shared" ref="BO162:BO168" si="181">SUM(AN42,AN94,AO162)</f>
        <v>221</v>
      </c>
      <c r="BP162" s="60">
        <f t="shared" ref="BP162:BP168" si="182">SUM(AO42,AO94,AP162)</f>
        <v>0</v>
      </c>
      <c r="BQ162" s="60">
        <f t="shared" ref="BQ162:BQ168" si="183">SUM(AP42,AP94,AQ162)</f>
        <v>8</v>
      </c>
      <c r="BR162" s="60">
        <f t="shared" ref="BR162:BR168" si="184">SUM(AQ42,AQ94,AR162)</f>
        <v>0</v>
      </c>
      <c r="BS162" s="60">
        <f t="shared" ref="BS162:BS168" si="185">SUM(AR42,AR94,AS162)</f>
        <v>35</v>
      </c>
      <c r="BT162" s="60">
        <f t="shared" ref="BT162:BT168" si="186">SUM(AS42,AS94,AT162)</f>
        <v>0</v>
      </c>
      <c r="BU162" s="60">
        <f t="shared" ref="BU162:BU168" si="187">SUM(AT42,AT94,AU162)</f>
        <v>0</v>
      </c>
      <c r="BV162" s="60">
        <f t="shared" ref="BV162:BV168" si="188">SUM(AU42,AU94,AV162)</f>
        <v>0</v>
      </c>
      <c r="BW162" s="60">
        <f t="shared" ref="BW162:BW168" si="189">SUM(AV42,AV94,AW162)</f>
        <v>0</v>
      </c>
      <c r="BX162" s="60">
        <f t="shared" ref="BX162:BX168" si="190">SUM(AW42,AW94,AX162)</f>
        <v>0</v>
      </c>
      <c r="BY162" s="60">
        <f t="shared" ref="BY162:BY168" si="191">SUM(AX42,AX94,AY162)</f>
        <v>0</v>
      </c>
      <c r="BZ162" s="60">
        <f t="shared" ref="BZ162:BZ168" si="192">SUM(AY42,AY94,AZ162)</f>
        <v>0</v>
      </c>
    </row>
    <row r="163" spans="1:78" ht="34.5" customHeight="1" thickBot="1" x14ac:dyDescent="0.45">
      <c r="A163" s="24" t="s">
        <v>35</v>
      </c>
      <c r="B163" s="33">
        <v>9</v>
      </c>
      <c r="C163" s="33">
        <v>9</v>
      </c>
      <c r="D163" s="33">
        <v>3</v>
      </c>
      <c r="E163" s="33">
        <v>2</v>
      </c>
      <c r="F163" s="33">
        <v>0</v>
      </c>
      <c r="G163" s="33">
        <v>31</v>
      </c>
      <c r="H163" s="33">
        <v>2</v>
      </c>
      <c r="I163" s="33">
        <v>1</v>
      </c>
      <c r="J163" s="33">
        <v>0</v>
      </c>
      <c r="K163" s="33">
        <v>0</v>
      </c>
      <c r="L163" s="33">
        <v>0</v>
      </c>
      <c r="M163" s="33">
        <v>9</v>
      </c>
      <c r="N163" s="33">
        <v>0</v>
      </c>
      <c r="O163" s="33">
        <v>0</v>
      </c>
      <c r="P163" s="33">
        <v>2</v>
      </c>
      <c r="Q163" s="33">
        <v>0</v>
      </c>
      <c r="R163" s="33">
        <v>0</v>
      </c>
      <c r="S163" s="33">
        <v>2</v>
      </c>
      <c r="T163" s="33">
        <v>1</v>
      </c>
      <c r="U163" s="33">
        <v>0</v>
      </c>
      <c r="V163" s="33">
        <v>0</v>
      </c>
      <c r="W163" s="33">
        <v>0</v>
      </c>
      <c r="X163" s="33">
        <v>0</v>
      </c>
      <c r="AC163" s="78" t="s">
        <v>51</v>
      </c>
      <c r="AD163" s="60">
        <f t="shared" si="166"/>
        <v>26</v>
      </c>
      <c r="AE163" s="60">
        <f t="shared" si="166"/>
        <v>32</v>
      </c>
      <c r="AF163" s="60">
        <f t="shared" si="166"/>
        <v>0</v>
      </c>
      <c r="AG163" s="60">
        <f t="shared" si="166"/>
        <v>0</v>
      </c>
      <c r="AH163" s="60">
        <f t="shared" si="166"/>
        <v>1</v>
      </c>
      <c r="AI163" s="60">
        <f t="shared" si="166"/>
        <v>0</v>
      </c>
      <c r="AJ163" s="60">
        <f t="shared" si="166"/>
        <v>0</v>
      </c>
      <c r="AK163" s="60">
        <f t="shared" si="166"/>
        <v>0</v>
      </c>
      <c r="AL163" s="60">
        <f t="shared" si="166"/>
        <v>0</v>
      </c>
      <c r="AM163" s="60">
        <f t="shared" si="166"/>
        <v>0</v>
      </c>
      <c r="AN163" s="60">
        <f t="shared" si="167"/>
        <v>0</v>
      </c>
      <c r="AO163" s="60">
        <f t="shared" si="167"/>
        <v>39</v>
      </c>
      <c r="AP163" s="60">
        <f t="shared" si="167"/>
        <v>0</v>
      </c>
      <c r="AQ163" s="60">
        <f t="shared" si="167"/>
        <v>0</v>
      </c>
      <c r="AR163" s="60">
        <f t="shared" si="167"/>
        <v>0</v>
      </c>
      <c r="AS163" s="60">
        <f t="shared" si="167"/>
        <v>0</v>
      </c>
      <c r="AT163" s="60">
        <f t="shared" si="167"/>
        <v>0</v>
      </c>
      <c r="AU163" s="60">
        <f t="shared" si="167"/>
        <v>3</v>
      </c>
      <c r="AV163" s="60">
        <f t="shared" si="167"/>
        <v>0</v>
      </c>
      <c r="AW163" s="60">
        <f t="shared" si="167"/>
        <v>0</v>
      </c>
      <c r="AX163" s="60">
        <f t="shared" si="168"/>
        <v>0</v>
      </c>
      <c r="AY163" s="60">
        <f t="shared" si="168"/>
        <v>0</v>
      </c>
      <c r="AZ163" s="60">
        <f t="shared" si="168"/>
        <v>0</v>
      </c>
      <c r="BC163" s="103" t="s">
        <v>51</v>
      </c>
      <c r="BD163" s="60">
        <f t="shared" si="170"/>
        <v>86</v>
      </c>
      <c r="BE163" s="60">
        <f t="shared" si="171"/>
        <v>109</v>
      </c>
      <c r="BF163" s="60">
        <f t="shared" si="172"/>
        <v>0</v>
      </c>
      <c r="BG163" s="60">
        <f t="shared" si="173"/>
        <v>1</v>
      </c>
      <c r="BH163" s="60">
        <f t="shared" si="174"/>
        <v>3</v>
      </c>
      <c r="BI163" s="60">
        <f t="shared" si="175"/>
        <v>0</v>
      </c>
      <c r="BJ163" s="60">
        <f t="shared" si="176"/>
        <v>0</v>
      </c>
      <c r="BK163" s="60">
        <f t="shared" si="177"/>
        <v>0</v>
      </c>
      <c r="BL163" s="60">
        <f t="shared" si="178"/>
        <v>0</v>
      </c>
      <c r="BM163" s="60">
        <f t="shared" si="179"/>
        <v>0</v>
      </c>
      <c r="BN163" s="60">
        <f t="shared" si="180"/>
        <v>0</v>
      </c>
      <c r="BO163" s="60">
        <f t="shared" si="181"/>
        <v>117</v>
      </c>
      <c r="BP163" s="60">
        <f t="shared" si="182"/>
        <v>0</v>
      </c>
      <c r="BQ163" s="60">
        <f t="shared" si="183"/>
        <v>1</v>
      </c>
      <c r="BR163" s="60">
        <f t="shared" si="184"/>
        <v>0</v>
      </c>
      <c r="BS163" s="60">
        <f t="shared" si="185"/>
        <v>0</v>
      </c>
      <c r="BT163" s="60">
        <f t="shared" si="186"/>
        <v>0</v>
      </c>
      <c r="BU163" s="60">
        <f t="shared" si="187"/>
        <v>3</v>
      </c>
      <c r="BV163" s="60">
        <f t="shared" si="188"/>
        <v>0</v>
      </c>
      <c r="BW163" s="60">
        <f t="shared" si="189"/>
        <v>0</v>
      </c>
      <c r="BX163" s="60">
        <f t="shared" si="190"/>
        <v>0</v>
      </c>
      <c r="BY163" s="60">
        <f t="shared" si="191"/>
        <v>0</v>
      </c>
      <c r="BZ163" s="60">
        <f t="shared" si="192"/>
        <v>7</v>
      </c>
    </row>
    <row r="164" spans="1:78" ht="34.5" customHeight="1" thickBot="1" x14ac:dyDescent="0.45">
      <c r="A164" s="24" t="s">
        <v>16</v>
      </c>
      <c r="B164" s="33">
        <v>6</v>
      </c>
      <c r="C164" s="33">
        <v>6</v>
      </c>
      <c r="D164" s="33">
        <v>0</v>
      </c>
      <c r="E164" s="33">
        <v>0</v>
      </c>
      <c r="F164" s="33">
        <v>2</v>
      </c>
      <c r="G164" s="33">
        <v>21</v>
      </c>
      <c r="H164" s="33">
        <v>0</v>
      </c>
      <c r="I164" s="33">
        <v>2</v>
      </c>
      <c r="J164" s="33">
        <v>0</v>
      </c>
      <c r="K164" s="33">
        <v>0</v>
      </c>
      <c r="L164" s="33">
        <v>0</v>
      </c>
      <c r="M164" s="33">
        <v>6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AC164" s="78" t="s">
        <v>35</v>
      </c>
      <c r="AD164" s="60">
        <f t="shared" si="166"/>
        <v>26</v>
      </c>
      <c r="AE164" s="60">
        <f t="shared" si="166"/>
        <v>29</v>
      </c>
      <c r="AF164" s="60">
        <f t="shared" si="166"/>
        <v>4</v>
      </c>
      <c r="AG164" s="60">
        <f t="shared" si="166"/>
        <v>5</v>
      </c>
      <c r="AH164" s="60">
        <f t="shared" si="166"/>
        <v>0</v>
      </c>
      <c r="AI164" s="60">
        <f t="shared" si="166"/>
        <v>61</v>
      </c>
      <c r="AJ164" s="60">
        <f t="shared" si="166"/>
        <v>4</v>
      </c>
      <c r="AK164" s="60">
        <f t="shared" si="166"/>
        <v>6</v>
      </c>
      <c r="AL164" s="60">
        <f t="shared" si="166"/>
        <v>0</v>
      </c>
      <c r="AM164" s="60">
        <f t="shared" si="166"/>
        <v>0</v>
      </c>
      <c r="AN164" s="60">
        <f t="shared" si="167"/>
        <v>0</v>
      </c>
      <c r="AO164" s="60">
        <f t="shared" si="167"/>
        <v>35</v>
      </c>
      <c r="AP164" s="60">
        <f t="shared" si="167"/>
        <v>0</v>
      </c>
      <c r="AQ164" s="60">
        <f t="shared" si="167"/>
        <v>0</v>
      </c>
      <c r="AR164" s="60">
        <f t="shared" si="167"/>
        <v>3</v>
      </c>
      <c r="AS164" s="60">
        <f t="shared" si="167"/>
        <v>1</v>
      </c>
      <c r="AT164" s="60">
        <f t="shared" si="167"/>
        <v>0</v>
      </c>
      <c r="AU164" s="60">
        <f t="shared" si="167"/>
        <v>4</v>
      </c>
      <c r="AV164" s="60">
        <f t="shared" si="167"/>
        <v>2</v>
      </c>
      <c r="AW164" s="60">
        <f t="shared" si="167"/>
        <v>0</v>
      </c>
      <c r="AX164" s="60">
        <f t="shared" si="168"/>
        <v>0</v>
      </c>
      <c r="AY164" s="60">
        <f t="shared" si="168"/>
        <v>2</v>
      </c>
      <c r="AZ164" s="60">
        <f t="shared" si="168"/>
        <v>0</v>
      </c>
      <c r="BC164" s="103" t="s">
        <v>35</v>
      </c>
      <c r="BD164" s="60">
        <f t="shared" si="170"/>
        <v>106</v>
      </c>
      <c r="BE164" s="60">
        <f t="shared" si="171"/>
        <v>125</v>
      </c>
      <c r="BF164" s="60">
        <f t="shared" si="172"/>
        <v>6</v>
      </c>
      <c r="BG164" s="60">
        <f t="shared" si="173"/>
        <v>7</v>
      </c>
      <c r="BH164" s="60">
        <f t="shared" si="174"/>
        <v>9</v>
      </c>
      <c r="BI164" s="60">
        <f t="shared" si="175"/>
        <v>234</v>
      </c>
      <c r="BJ164" s="60">
        <f t="shared" si="176"/>
        <v>20</v>
      </c>
      <c r="BK164" s="60">
        <f t="shared" si="177"/>
        <v>23</v>
      </c>
      <c r="BL164" s="60">
        <f t="shared" si="178"/>
        <v>2</v>
      </c>
      <c r="BM164" s="60">
        <f t="shared" si="179"/>
        <v>0</v>
      </c>
      <c r="BN164" s="60">
        <f t="shared" si="180"/>
        <v>0</v>
      </c>
      <c r="BO164" s="60">
        <f t="shared" si="181"/>
        <v>138</v>
      </c>
      <c r="BP164" s="60">
        <f t="shared" si="182"/>
        <v>3</v>
      </c>
      <c r="BQ164" s="60">
        <f t="shared" si="183"/>
        <v>2</v>
      </c>
      <c r="BR164" s="60">
        <f t="shared" si="184"/>
        <v>3</v>
      </c>
      <c r="BS164" s="60">
        <f t="shared" si="185"/>
        <v>1</v>
      </c>
      <c r="BT164" s="60">
        <f t="shared" si="186"/>
        <v>0</v>
      </c>
      <c r="BU164" s="60">
        <f t="shared" si="187"/>
        <v>7</v>
      </c>
      <c r="BV164" s="60">
        <f t="shared" si="188"/>
        <v>3</v>
      </c>
      <c r="BW164" s="60">
        <f t="shared" si="189"/>
        <v>0</v>
      </c>
      <c r="BX164" s="60">
        <f t="shared" si="190"/>
        <v>0</v>
      </c>
      <c r="BY164" s="60">
        <f t="shared" si="191"/>
        <v>2</v>
      </c>
      <c r="BZ164" s="60">
        <f t="shared" si="192"/>
        <v>0</v>
      </c>
    </row>
    <row r="165" spans="1:78" ht="34.5" customHeight="1" thickBot="1" x14ac:dyDescent="0.45">
      <c r="A165" s="40" t="s">
        <v>18</v>
      </c>
      <c r="B165" s="33">
        <v>0</v>
      </c>
      <c r="C165" s="33">
        <v>0</v>
      </c>
      <c r="D165" s="33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AC165" s="78" t="s">
        <v>16</v>
      </c>
      <c r="AD165" s="60">
        <f t="shared" si="166"/>
        <v>19</v>
      </c>
      <c r="AE165" s="60">
        <f t="shared" si="166"/>
        <v>22</v>
      </c>
      <c r="AF165" s="60">
        <f t="shared" si="166"/>
        <v>0</v>
      </c>
      <c r="AG165" s="60">
        <f t="shared" si="166"/>
        <v>0</v>
      </c>
      <c r="AH165" s="60">
        <f t="shared" si="166"/>
        <v>2</v>
      </c>
      <c r="AI165" s="60">
        <f t="shared" si="166"/>
        <v>64</v>
      </c>
      <c r="AJ165" s="60">
        <f t="shared" si="166"/>
        <v>7</v>
      </c>
      <c r="AK165" s="60">
        <f t="shared" si="166"/>
        <v>5</v>
      </c>
      <c r="AL165" s="60">
        <f t="shared" si="166"/>
        <v>0</v>
      </c>
      <c r="AM165" s="60">
        <f t="shared" si="166"/>
        <v>0</v>
      </c>
      <c r="AN165" s="60">
        <f t="shared" si="167"/>
        <v>0</v>
      </c>
      <c r="AO165" s="60">
        <f t="shared" si="167"/>
        <v>18</v>
      </c>
      <c r="AP165" s="60">
        <f t="shared" si="167"/>
        <v>1</v>
      </c>
      <c r="AQ165" s="60">
        <f t="shared" si="167"/>
        <v>0</v>
      </c>
      <c r="AR165" s="60">
        <f t="shared" si="167"/>
        <v>0</v>
      </c>
      <c r="AS165" s="60">
        <f t="shared" si="167"/>
        <v>0</v>
      </c>
      <c r="AT165" s="60">
        <f t="shared" si="167"/>
        <v>0</v>
      </c>
      <c r="AU165" s="60">
        <f t="shared" si="167"/>
        <v>0</v>
      </c>
      <c r="AV165" s="60">
        <f t="shared" si="167"/>
        <v>0</v>
      </c>
      <c r="AW165" s="60">
        <f t="shared" si="167"/>
        <v>0</v>
      </c>
      <c r="AX165" s="60">
        <f t="shared" si="168"/>
        <v>0</v>
      </c>
      <c r="AY165" s="60">
        <f t="shared" si="168"/>
        <v>7</v>
      </c>
      <c r="AZ165" s="60">
        <f t="shared" si="168"/>
        <v>0</v>
      </c>
      <c r="BC165" s="103" t="s">
        <v>16</v>
      </c>
      <c r="BD165" s="60">
        <f t="shared" si="170"/>
        <v>63</v>
      </c>
      <c r="BE165" s="60">
        <f t="shared" si="171"/>
        <v>80</v>
      </c>
      <c r="BF165" s="60">
        <f t="shared" si="172"/>
        <v>0</v>
      </c>
      <c r="BG165" s="60">
        <f t="shared" si="173"/>
        <v>2</v>
      </c>
      <c r="BH165" s="60">
        <f t="shared" si="174"/>
        <v>18</v>
      </c>
      <c r="BI165" s="60">
        <f t="shared" si="175"/>
        <v>168</v>
      </c>
      <c r="BJ165" s="60">
        <f t="shared" si="176"/>
        <v>18</v>
      </c>
      <c r="BK165" s="60">
        <f t="shared" si="177"/>
        <v>14</v>
      </c>
      <c r="BL165" s="60">
        <f t="shared" si="178"/>
        <v>2</v>
      </c>
      <c r="BM165" s="60">
        <f t="shared" si="179"/>
        <v>0</v>
      </c>
      <c r="BN165" s="60">
        <f t="shared" si="180"/>
        <v>0</v>
      </c>
      <c r="BO165" s="60">
        <f t="shared" si="181"/>
        <v>79</v>
      </c>
      <c r="BP165" s="60">
        <f t="shared" si="182"/>
        <v>1</v>
      </c>
      <c r="BQ165" s="60">
        <f t="shared" si="183"/>
        <v>2</v>
      </c>
      <c r="BR165" s="60">
        <f t="shared" si="184"/>
        <v>0</v>
      </c>
      <c r="BS165" s="60">
        <f t="shared" si="185"/>
        <v>2</v>
      </c>
      <c r="BT165" s="60">
        <f t="shared" si="186"/>
        <v>0</v>
      </c>
      <c r="BU165" s="60">
        <f t="shared" si="187"/>
        <v>2</v>
      </c>
      <c r="BV165" s="60">
        <f t="shared" si="188"/>
        <v>0</v>
      </c>
      <c r="BW165" s="60">
        <f t="shared" si="189"/>
        <v>1</v>
      </c>
      <c r="BX165" s="60">
        <f t="shared" si="190"/>
        <v>0</v>
      </c>
      <c r="BY165" s="60">
        <f t="shared" si="191"/>
        <v>13</v>
      </c>
      <c r="BZ165" s="60">
        <f t="shared" si="192"/>
        <v>0</v>
      </c>
    </row>
    <row r="166" spans="1:78" ht="34.5" customHeight="1" thickBot="1" x14ac:dyDescent="0.45">
      <c r="A166" s="24" t="s">
        <v>55</v>
      </c>
      <c r="B166" s="33">
        <v>6</v>
      </c>
      <c r="C166" s="33">
        <v>8</v>
      </c>
      <c r="D166" s="33">
        <v>0</v>
      </c>
      <c r="E166" s="33">
        <v>1</v>
      </c>
      <c r="F166" s="33">
        <v>0</v>
      </c>
      <c r="G166" s="33">
        <v>8</v>
      </c>
      <c r="H166" s="33">
        <v>0</v>
      </c>
      <c r="I166" s="33">
        <v>4</v>
      </c>
      <c r="J166" s="33">
        <v>0</v>
      </c>
      <c r="K166" s="33">
        <v>0</v>
      </c>
      <c r="L166" s="33">
        <v>0</v>
      </c>
      <c r="M166" s="33">
        <v>6</v>
      </c>
      <c r="N166" s="33">
        <v>0</v>
      </c>
      <c r="O166" s="33">
        <v>0</v>
      </c>
      <c r="P166" s="33">
        <v>0</v>
      </c>
      <c r="Q166" s="33">
        <v>6</v>
      </c>
      <c r="R166" s="33">
        <v>0</v>
      </c>
      <c r="S166" s="33">
        <v>1</v>
      </c>
      <c r="T166" s="33">
        <v>0</v>
      </c>
      <c r="U166" s="33">
        <v>0</v>
      </c>
      <c r="V166" s="33">
        <v>0</v>
      </c>
      <c r="W166" s="33">
        <v>2</v>
      </c>
      <c r="X166" s="33">
        <v>0</v>
      </c>
      <c r="AC166" s="78" t="s">
        <v>18</v>
      </c>
      <c r="AD166" s="60">
        <f t="shared" si="166"/>
        <v>0</v>
      </c>
      <c r="AE166" s="60">
        <f t="shared" si="166"/>
        <v>9</v>
      </c>
      <c r="AF166" s="60">
        <f t="shared" si="166"/>
        <v>0</v>
      </c>
      <c r="AG166" s="60">
        <f t="shared" si="166"/>
        <v>4</v>
      </c>
      <c r="AH166" s="60">
        <f t="shared" si="166"/>
        <v>0</v>
      </c>
      <c r="AI166" s="60">
        <f t="shared" si="166"/>
        <v>0</v>
      </c>
      <c r="AJ166" s="60">
        <f t="shared" si="166"/>
        <v>0</v>
      </c>
      <c r="AK166" s="60">
        <f t="shared" si="166"/>
        <v>0</v>
      </c>
      <c r="AL166" s="60">
        <f t="shared" si="166"/>
        <v>0</v>
      </c>
      <c r="AM166" s="60">
        <f t="shared" si="166"/>
        <v>0</v>
      </c>
      <c r="AN166" s="60">
        <f t="shared" si="167"/>
        <v>0</v>
      </c>
      <c r="AO166" s="60">
        <f t="shared" si="167"/>
        <v>11</v>
      </c>
      <c r="AP166" s="60">
        <f t="shared" si="167"/>
        <v>1</v>
      </c>
      <c r="AQ166" s="60">
        <f t="shared" si="167"/>
        <v>0</v>
      </c>
      <c r="AR166" s="60">
        <f t="shared" si="167"/>
        <v>0</v>
      </c>
      <c r="AS166" s="60">
        <f t="shared" si="167"/>
        <v>0</v>
      </c>
      <c r="AT166" s="60">
        <f t="shared" si="167"/>
        <v>0</v>
      </c>
      <c r="AU166" s="60">
        <f t="shared" si="167"/>
        <v>0</v>
      </c>
      <c r="AV166" s="60">
        <f t="shared" si="167"/>
        <v>0</v>
      </c>
      <c r="AW166" s="60">
        <f t="shared" si="167"/>
        <v>0</v>
      </c>
      <c r="AX166" s="60">
        <f t="shared" si="168"/>
        <v>0</v>
      </c>
      <c r="AY166" s="60">
        <f t="shared" si="168"/>
        <v>1</v>
      </c>
      <c r="AZ166" s="60">
        <f t="shared" si="168"/>
        <v>0</v>
      </c>
      <c r="BC166" s="103" t="s">
        <v>18</v>
      </c>
      <c r="BD166" s="60">
        <f t="shared" si="170"/>
        <v>0</v>
      </c>
      <c r="BE166" s="60">
        <f t="shared" si="171"/>
        <v>46</v>
      </c>
      <c r="BF166" s="60">
        <f t="shared" si="172"/>
        <v>0</v>
      </c>
      <c r="BG166" s="60">
        <f t="shared" si="173"/>
        <v>6</v>
      </c>
      <c r="BH166" s="60">
        <f t="shared" si="174"/>
        <v>0</v>
      </c>
      <c r="BI166" s="60">
        <f t="shared" si="175"/>
        <v>0</v>
      </c>
      <c r="BJ166" s="60">
        <f t="shared" si="176"/>
        <v>0</v>
      </c>
      <c r="BK166" s="60">
        <f t="shared" si="177"/>
        <v>0</v>
      </c>
      <c r="BL166" s="60">
        <f t="shared" si="178"/>
        <v>0</v>
      </c>
      <c r="BM166" s="60">
        <f t="shared" si="179"/>
        <v>0</v>
      </c>
      <c r="BN166" s="60">
        <f t="shared" si="180"/>
        <v>0</v>
      </c>
      <c r="BO166" s="60">
        <f t="shared" si="181"/>
        <v>49</v>
      </c>
      <c r="BP166" s="60">
        <f t="shared" si="182"/>
        <v>12</v>
      </c>
      <c r="BQ166" s="60">
        <f t="shared" si="183"/>
        <v>1</v>
      </c>
      <c r="BR166" s="60">
        <f t="shared" si="184"/>
        <v>0</v>
      </c>
      <c r="BS166" s="60">
        <f t="shared" si="185"/>
        <v>24</v>
      </c>
      <c r="BT166" s="60">
        <f t="shared" si="186"/>
        <v>0</v>
      </c>
      <c r="BU166" s="60">
        <f t="shared" si="187"/>
        <v>0</v>
      </c>
      <c r="BV166" s="60">
        <f t="shared" si="188"/>
        <v>0</v>
      </c>
      <c r="BW166" s="60">
        <f t="shared" si="189"/>
        <v>0</v>
      </c>
      <c r="BX166" s="60">
        <f t="shared" si="190"/>
        <v>0</v>
      </c>
      <c r="BY166" s="60">
        <f t="shared" si="191"/>
        <v>9</v>
      </c>
      <c r="BZ166" s="60">
        <f t="shared" si="192"/>
        <v>0</v>
      </c>
    </row>
    <row r="167" spans="1:78" ht="34.5" customHeight="1" thickBot="1" x14ac:dyDescent="0.45">
      <c r="A167" s="24" t="s">
        <v>36</v>
      </c>
      <c r="B167" s="26">
        <f>SUM(B160:B166)</f>
        <v>41</v>
      </c>
      <c r="C167" s="26">
        <f t="shared" ref="C167:X167" si="193">SUM(C160:C166)</f>
        <v>79</v>
      </c>
      <c r="D167" s="26">
        <f t="shared" si="193"/>
        <v>6</v>
      </c>
      <c r="E167" s="26">
        <f t="shared" si="193"/>
        <v>7</v>
      </c>
      <c r="F167" s="26">
        <f t="shared" si="193"/>
        <v>8</v>
      </c>
      <c r="G167" s="26">
        <f t="shared" si="193"/>
        <v>126</v>
      </c>
      <c r="H167" s="26">
        <f t="shared" si="193"/>
        <v>12</v>
      </c>
      <c r="I167" s="26">
        <f t="shared" si="193"/>
        <v>7</v>
      </c>
      <c r="J167" s="26">
        <f t="shared" si="193"/>
        <v>0</v>
      </c>
      <c r="K167" s="26">
        <f t="shared" si="193"/>
        <v>50</v>
      </c>
      <c r="L167" s="26">
        <f t="shared" si="193"/>
        <v>0</v>
      </c>
      <c r="M167" s="26">
        <f t="shared" si="193"/>
        <v>80</v>
      </c>
      <c r="N167" s="26">
        <f t="shared" si="193"/>
        <v>1</v>
      </c>
      <c r="O167" s="26">
        <f t="shared" si="193"/>
        <v>2</v>
      </c>
      <c r="P167" s="26">
        <f t="shared" si="193"/>
        <v>2</v>
      </c>
      <c r="Q167" s="26">
        <f t="shared" si="193"/>
        <v>7</v>
      </c>
      <c r="R167" s="26">
        <f t="shared" si="193"/>
        <v>0</v>
      </c>
      <c r="S167" s="26">
        <f t="shared" si="193"/>
        <v>6</v>
      </c>
      <c r="T167" s="26">
        <f t="shared" si="193"/>
        <v>2</v>
      </c>
      <c r="U167" s="26">
        <f t="shared" si="193"/>
        <v>0</v>
      </c>
      <c r="V167" s="26">
        <f t="shared" si="193"/>
        <v>0</v>
      </c>
      <c r="W167" s="26">
        <f t="shared" si="193"/>
        <v>3</v>
      </c>
      <c r="X167" s="26">
        <f t="shared" si="193"/>
        <v>0</v>
      </c>
      <c r="AC167" s="78" t="s">
        <v>55</v>
      </c>
      <c r="AD167" s="60">
        <f t="shared" si="166"/>
        <v>15</v>
      </c>
      <c r="AE167" s="60">
        <f t="shared" si="166"/>
        <v>20</v>
      </c>
      <c r="AF167" s="60">
        <f t="shared" si="166"/>
        <v>0</v>
      </c>
      <c r="AG167" s="60">
        <f t="shared" si="166"/>
        <v>2</v>
      </c>
      <c r="AH167" s="60">
        <f t="shared" si="166"/>
        <v>0</v>
      </c>
      <c r="AI167" s="60">
        <f t="shared" si="166"/>
        <v>31</v>
      </c>
      <c r="AJ167" s="60">
        <f t="shared" si="166"/>
        <v>0</v>
      </c>
      <c r="AK167" s="60">
        <f t="shared" si="166"/>
        <v>11</v>
      </c>
      <c r="AL167" s="60">
        <f t="shared" si="166"/>
        <v>0</v>
      </c>
      <c r="AM167" s="60">
        <f t="shared" si="166"/>
        <v>0</v>
      </c>
      <c r="AN167" s="60">
        <f t="shared" si="167"/>
        <v>0</v>
      </c>
      <c r="AO167" s="60">
        <f t="shared" si="167"/>
        <v>15</v>
      </c>
      <c r="AP167" s="60">
        <f t="shared" si="167"/>
        <v>1</v>
      </c>
      <c r="AQ167" s="60">
        <f t="shared" si="167"/>
        <v>0</v>
      </c>
      <c r="AR167" s="60">
        <f t="shared" si="167"/>
        <v>0</v>
      </c>
      <c r="AS167" s="60">
        <f t="shared" si="167"/>
        <v>18</v>
      </c>
      <c r="AT167" s="60">
        <f t="shared" si="167"/>
        <v>0</v>
      </c>
      <c r="AU167" s="60">
        <f t="shared" si="167"/>
        <v>2</v>
      </c>
      <c r="AV167" s="60">
        <f t="shared" si="167"/>
        <v>0</v>
      </c>
      <c r="AW167" s="60">
        <f t="shared" si="167"/>
        <v>0</v>
      </c>
      <c r="AX167" s="60">
        <f t="shared" si="168"/>
        <v>0</v>
      </c>
      <c r="AY167" s="60">
        <f t="shared" si="168"/>
        <v>4</v>
      </c>
      <c r="AZ167" s="60">
        <f t="shared" si="168"/>
        <v>0</v>
      </c>
      <c r="BC167" s="103" t="s">
        <v>55</v>
      </c>
      <c r="BD167" s="60">
        <f t="shared" si="170"/>
        <v>25</v>
      </c>
      <c r="BE167" s="60">
        <f t="shared" si="171"/>
        <v>43</v>
      </c>
      <c r="BF167" s="60">
        <f t="shared" si="172"/>
        <v>0</v>
      </c>
      <c r="BG167" s="60">
        <f t="shared" si="173"/>
        <v>2</v>
      </c>
      <c r="BH167" s="60">
        <f t="shared" si="174"/>
        <v>0</v>
      </c>
      <c r="BI167" s="60">
        <f t="shared" si="175"/>
        <v>33</v>
      </c>
      <c r="BJ167" s="60">
        <f t="shared" si="176"/>
        <v>1</v>
      </c>
      <c r="BK167" s="60">
        <f t="shared" si="177"/>
        <v>12</v>
      </c>
      <c r="BL167" s="60">
        <f t="shared" si="178"/>
        <v>0</v>
      </c>
      <c r="BM167" s="60">
        <f t="shared" si="179"/>
        <v>0</v>
      </c>
      <c r="BN167" s="60">
        <f t="shared" si="180"/>
        <v>0</v>
      </c>
      <c r="BO167" s="60">
        <f t="shared" si="181"/>
        <v>33</v>
      </c>
      <c r="BP167" s="60">
        <f t="shared" si="182"/>
        <v>1</v>
      </c>
      <c r="BQ167" s="60">
        <f t="shared" si="183"/>
        <v>0</v>
      </c>
      <c r="BR167" s="60">
        <f t="shared" si="184"/>
        <v>0</v>
      </c>
      <c r="BS167" s="60">
        <f t="shared" si="185"/>
        <v>19</v>
      </c>
      <c r="BT167" s="60">
        <f t="shared" si="186"/>
        <v>0</v>
      </c>
      <c r="BU167" s="60">
        <f t="shared" si="187"/>
        <v>2</v>
      </c>
      <c r="BV167" s="60">
        <f t="shared" si="188"/>
        <v>0</v>
      </c>
      <c r="BW167" s="60">
        <f t="shared" si="189"/>
        <v>0</v>
      </c>
      <c r="BX167" s="60">
        <f t="shared" si="190"/>
        <v>0</v>
      </c>
      <c r="BY167" s="60">
        <f t="shared" si="191"/>
        <v>5</v>
      </c>
      <c r="BZ167" s="60">
        <f t="shared" si="192"/>
        <v>0</v>
      </c>
    </row>
    <row r="168" spans="1:78" ht="28.5" thickBot="1" x14ac:dyDescent="0.45">
      <c r="AC168" s="78" t="s">
        <v>36</v>
      </c>
      <c r="AD168" s="60">
        <f t="shared" si="166"/>
        <v>131</v>
      </c>
      <c r="AE168" s="60">
        <f t="shared" si="166"/>
        <v>246</v>
      </c>
      <c r="AF168" s="60">
        <f t="shared" si="166"/>
        <v>9</v>
      </c>
      <c r="AG168" s="60">
        <f t="shared" si="166"/>
        <v>25</v>
      </c>
      <c r="AH168" s="60">
        <f t="shared" si="166"/>
        <v>18</v>
      </c>
      <c r="AI168" s="60">
        <f t="shared" si="166"/>
        <v>249</v>
      </c>
      <c r="AJ168" s="60">
        <f t="shared" si="166"/>
        <v>27</v>
      </c>
      <c r="AK168" s="60">
        <f t="shared" si="166"/>
        <v>28</v>
      </c>
      <c r="AL168" s="60">
        <f t="shared" si="166"/>
        <v>1</v>
      </c>
      <c r="AM168" s="60">
        <f t="shared" si="166"/>
        <v>100</v>
      </c>
      <c r="AN168" s="60">
        <f t="shared" si="167"/>
        <v>0</v>
      </c>
      <c r="AO168" s="60">
        <f t="shared" si="167"/>
        <v>234</v>
      </c>
      <c r="AP168" s="60">
        <f t="shared" si="167"/>
        <v>6</v>
      </c>
      <c r="AQ168" s="60">
        <f t="shared" si="167"/>
        <v>9</v>
      </c>
      <c r="AR168" s="60">
        <f t="shared" si="167"/>
        <v>3</v>
      </c>
      <c r="AS168" s="60">
        <f t="shared" si="167"/>
        <v>36</v>
      </c>
      <c r="AT168" s="60">
        <f t="shared" si="167"/>
        <v>0</v>
      </c>
      <c r="AU168" s="60">
        <f t="shared" si="167"/>
        <v>16</v>
      </c>
      <c r="AV168" s="60">
        <f t="shared" si="167"/>
        <v>3</v>
      </c>
      <c r="AW168" s="60">
        <f t="shared" si="167"/>
        <v>0</v>
      </c>
      <c r="AX168" s="60">
        <f t="shared" si="168"/>
        <v>0</v>
      </c>
      <c r="AY168" s="60">
        <f t="shared" si="168"/>
        <v>24</v>
      </c>
      <c r="AZ168" s="60">
        <f t="shared" si="168"/>
        <v>0</v>
      </c>
      <c r="BC168" s="103" t="s">
        <v>36</v>
      </c>
      <c r="BD168" s="60">
        <f t="shared" si="170"/>
        <v>436</v>
      </c>
      <c r="BE168" s="60">
        <f t="shared" si="171"/>
        <v>765</v>
      </c>
      <c r="BF168" s="60">
        <f t="shared" si="172"/>
        <v>14</v>
      </c>
      <c r="BG168" s="60">
        <f t="shared" si="173"/>
        <v>76</v>
      </c>
      <c r="BH168" s="60">
        <f t="shared" si="174"/>
        <v>113</v>
      </c>
      <c r="BI168" s="60">
        <f t="shared" si="175"/>
        <v>802</v>
      </c>
      <c r="BJ168" s="60">
        <f t="shared" si="176"/>
        <v>89</v>
      </c>
      <c r="BK168" s="60">
        <f t="shared" si="177"/>
        <v>55</v>
      </c>
      <c r="BL168" s="60">
        <f t="shared" si="178"/>
        <v>5</v>
      </c>
      <c r="BM168" s="60">
        <f t="shared" si="179"/>
        <v>100</v>
      </c>
      <c r="BN168" s="60">
        <f t="shared" si="180"/>
        <v>0</v>
      </c>
      <c r="BO168" s="60">
        <f t="shared" si="181"/>
        <v>790</v>
      </c>
      <c r="BP168" s="60">
        <f t="shared" si="182"/>
        <v>22</v>
      </c>
      <c r="BQ168" s="60">
        <f t="shared" si="183"/>
        <v>35</v>
      </c>
      <c r="BR168" s="60">
        <f t="shared" si="184"/>
        <v>3</v>
      </c>
      <c r="BS168" s="60">
        <f t="shared" si="185"/>
        <v>81</v>
      </c>
      <c r="BT168" s="60">
        <f t="shared" si="186"/>
        <v>0</v>
      </c>
      <c r="BU168" s="60">
        <f t="shared" si="187"/>
        <v>29</v>
      </c>
      <c r="BV168" s="60">
        <f t="shared" si="188"/>
        <v>4</v>
      </c>
      <c r="BW168" s="60">
        <f t="shared" si="189"/>
        <v>5</v>
      </c>
      <c r="BX168" s="60">
        <f t="shared" si="190"/>
        <v>0</v>
      </c>
      <c r="BY168" s="60">
        <f t="shared" si="191"/>
        <v>101</v>
      </c>
      <c r="BZ168" s="60">
        <f t="shared" si="192"/>
        <v>7</v>
      </c>
    </row>
    <row r="169" spans="1:78" s="2" customFormat="1" ht="21" x14ac:dyDescent="0.35">
      <c r="G169" s="27"/>
      <c r="H169" s="16" t="s">
        <v>20</v>
      </c>
      <c r="N169" s="17" t="s">
        <v>21</v>
      </c>
      <c r="O169" s="16"/>
      <c r="U169" s="17" t="s">
        <v>22</v>
      </c>
      <c r="V169" s="16"/>
    </row>
    <row r="172" spans="1:78" ht="22.5" thickBot="1" x14ac:dyDescent="0.45">
      <c r="A172" s="157" t="s">
        <v>91</v>
      </c>
      <c r="B172" s="157"/>
      <c r="C172" s="157"/>
      <c r="D172" s="157"/>
      <c r="E172" s="157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3"/>
    </row>
    <row r="173" spans="1:78" ht="34.5" customHeight="1" thickBot="1" x14ac:dyDescent="0.45">
      <c r="A173" s="158" t="s">
        <v>24</v>
      </c>
      <c r="B173" s="133"/>
      <c r="C173" s="133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4"/>
    </row>
    <row r="174" spans="1:78" ht="34.5" customHeight="1" thickBot="1" x14ac:dyDescent="0.55000000000000004">
      <c r="A174" s="135" t="s">
        <v>1</v>
      </c>
      <c r="B174" s="138" t="s">
        <v>47</v>
      </c>
      <c r="C174" s="139"/>
      <c r="D174" s="139"/>
      <c r="E174" s="140"/>
      <c r="F174" s="141" t="s">
        <v>50</v>
      </c>
      <c r="G174" s="144" t="s">
        <v>25</v>
      </c>
      <c r="H174" s="145"/>
      <c r="I174" s="145"/>
      <c r="J174" s="146"/>
      <c r="K174" s="147" t="s">
        <v>26</v>
      </c>
      <c r="L174" s="148"/>
      <c r="M174" s="149" t="s">
        <v>27</v>
      </c>
      <c r="N174" s="150"/>
      <c r="O174" s="150"/>
      <c r="P174" s="150"/>
      <c r="Q174" s="150"/>
      <c r="R174" s="151"/>
      <c r="S174" s="152" t="s">
        <v>28</v>
      </c>
      <c r="T174" s="153"/>
      <c r="U174" s="153"/>
      <c r="V174" s="153"/>
      <c r="W174" s="153"/>
      <c r="X174" s="154"/>
      <c r="AC174" s="172" t="s">
        <v>90</v>
      </c>
      <c r="AD174" s="172"/>
      <c r="AE174" s="172"/>
      <c r="AF174" s="172"/>
      <c r="AG174" s="172"/>
      <c r="AH174" s="172"/>
      <c r="AI174" s="172"/>
      <c r="AJ174" s="172"/>
      <c r="AK174" s="172"/>
      <c r="AL174" s="172"/>
      <c r="AM174" s="172"/>
      <c r="AN174" s="172"/>
      <c r="AO174" s="172"/>
      <c r="AP174" s="172"/>
      <c r="AQ174" s="172"/>
      <c r="AR174" s="172"/>
      <c r="AS174" s="172"/>
      <c r="AT174" s="172"/>
      <c r="AU174" s="172"/>
      <c r="AV174" s="172"/>
      <c r="AW174" s="172"/>
      <c r="AX174" s="172"/>
      <c r="AY174" s="172"/>
      <c r="AZ174" s="80"/>
    </row>
    <row r="175" spans="1:78" ht="34.5" customHeight="1" thickBot="1" x14ac:dyDescent="0.45">
      <c r="A175" s="136"/>
      <c r="B175" s="138" t="s">
        <v>29</v>
      </c>
      <c r="C175" s="140"/>
      <c r="D175" s="138" t="s">
        <v>8</v>
      </c>
      <c r="E175" s="140"/>
      <c r="F175" s="142"/>
      <c r="G175" s="144" t="s">
        <v>29</v>
      </c>
      <c r="H175" s="146"/>
      <c r="I175" s="144" t="s">
        <v>8</v>
      </c>
      <c r="J175" s="146"/>
      <c r="K175" s="155" t="s">
        <v>29</v>
      </c>
      <c r="L175" s="155" t="s">
        <v>8</v>
      </c>
      <c r="M175" s="149" t="s">
        <v>30</v>
      </c>
      <c r="N175" s="151"/>
      <c r="O175" s="149" t="s">
        <v>31</v>
      </c>
      <c r="P175" s="151"/>
      <c r="Q175" s="149" t="s">
        <v>32</v>
      </c>
      <c r="R175" s="151"/>
      <c r="S175" s="152" t="s">
        <v>30</v>
      </c>
      <c r="T175" s="154"/>
      <c r="U175" s="152" t="s">
        <v>31</v>
      </c>
      <c r="V175" s="154"/>
      <c r="W175" s="152" t="s">
        <v>32</v>
      </c>
      <c r="X175" s="154"/>
      <c r="AC175" s="158" t="s">
        <v>24</v>
      </c>
      <c r="AD175" s="133"/>
      <c r="AE175" s="133"/>
      <c r="AF175" s="133"/>
      <c r="AG175" s="133"/>
      <c r="AH175" s="133"/>
      <c r="AI175" s="133"/>
      <c r="AJ175" s="133"/>
      <c r="AK175" s="133"/>
      <c r="AL175" s="133"/>
      <c r="AM175" s="133"/>
      <c r="AN175" s="133"/>
      <c r="AO175" s="133"/>
      <c r="AP175" s="133"/>
      <c r="AQ175" s="133"/>
      <c r="AR175" s="133"/>
      <c r="AS175" s="133"/>
      <c r="AT175" s="133"/>
      <c r="AU175" s="133"/>
      <c r="AV175" s="133"/>
      <c r="AW175" s="133"/>
      <c r="AX175" s="133"/>
      <c r="AY175" s="133"/>
      <c r="AZ175" s="134"/>
    </row>
    <row r="176" spans="1:78" ht="34.5" customHeight="1" thickBot="1" x14ac:dyDescent="0.45">
      <c r="A176" s="137"/>
      <c r="B176" s="34" t="s">
        <v>48</v>
      </c>
      <c r="C176" s="34" t="s">
        <v>49</v>
      </c>
      <c r="D176" s="34" t="s">
        <v>48</v>
      </c>
      <c r="E176" s="34" t="s">
        <v>49</v>
      </c>
      <c r="F176" s="143"/>
      <c r="G176" s="20" t="s">
        <v>30</v>
      </c>
      <c r="H176" s="20" t="s">
        <v>31</v>
      </c>
      <c r="I176" s="20" t="s">
        <v>30</v>
      </c>
      <c r="J176" s="20" t="s">
        <v>31</v>
      </c>
      <c r="K176" s="156"/>
      <c r="L176" s="156"/>
      <c r="M176" s="21" t="s">
        <v>33</v>
      </c>
      <c r="N176" s="21" t="s">
        <v>34</v>
      </c>
      <c r="O176" s="21" t="s">
        <v>33</v>
      </c>
      <c r="P176" s="21" t="s">
        <v>34</v>
      </c>
      <c r="Q176" s="21" t="s">
        <v>33</v>
      </c>
      <c r="R176" s="21" t="s">
        <v>34</v>
      </c>
      <c r="S176" s="22" t="s">
        <v>33</v>
      </c>
      <c r="T176" s="22" t="s">
        <v>34</v>
      </c>
      <c r="U176" s="22" t="s">
        <v>33</v>
      </c>
      <c r="V176" s="22" t="s">
        <v>34</v>
      </c>
      <c r="W176" s="22" t="s">
        <v>33</v>
      </c>
      <c r="X176" s="23" t="s">
        <v>34</v>
      </c>
      <c r="AC176" s="135" t="s">
        <v>1</v>
      </c>
      <c r="AD176" s="138" t="s">
        <v>47</v>
      </c>
      <c r="AE176" s="139"/>
      <c r="AF176" s="139"/>
      <c r="AG176" s="140"/>
      <c r="AH176" s="141" t="s">
        <v>50</v>
      </c>
      <c r="AI176" s="144" t="s">
        <v>25</v>
      </c>
      <c r="AJ176" s="145"/>
      <c r="AK176" s="145"/>
      <c r="AL176" s="146"/>
      <c r="AM176" s="147" t="s">
        <v>26</v>
      </c>
      <c r="AN176" s="148"/>
      <c r="AO176" s="149" t="s">
        <v>27</v>
      </c>
      <c r="AP176" s="150"/>
      <c r="AQ176" s="150"/>
      <c r="AR176" s="150"/>
      <c r="AS176" s="150"/>
      <c r="AT176" s="151"/>
      <c r="AU176" s="152" t="s">
        <v>28</v>
      </c>
      <c r="AV176" s="153"/>
      <c r="AW176" s="153"/>
      <c r="AX176" s="153"/>
      <c r="AY176" s="153"/>
      <c r="AZ176" s="154"/>
    </row>
    <row r="177" spans="1:52" ht="34.5" customHeight="1" thickBot="1" x14ac:dyDescent="0.45">
      <c r="A177" s="24" t="s">
        <v>13</v>
      </c>
      <c r="B177" s="33">
        <v>29</v>
      </c>
      <c r="C177" s="33">
        <v>35</v>
      </c>
      <c r="D177" s="33">
        <v>0</v>
      </c>
      <c r="E177" s="33">
        <v>1</v>
      </c>
      <c r="F177" s="33">
        <v>6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27</v>
      </c>
      <c r="N177" s="33">
        <v>1</v>
      </c>
      <c r="O177" s="33">
        <v>0</v>
      </c>
      <c r="P177" s="33">
        <v>0</v>
      </c>
      <c r="Q177" s="33">
        <v>0</v>
      </c>
      <c r="R177" s="33">
        <v>0</v>
      </c>
      <c r="S177" s="33">
        <v>1</v>
      </c>
      <c r="T177" s="33">
        <v>0</v>
      </c>
      <c r="U177" s="33">
        <v>0</v>
      </c>
      <c r="V177" s="33">
        <v>0</v>
      </c>
      <c r="W177" s="33">
        <v>5</v>
      </c>
      <c r="X177" s="33">
        <v>0</v>
      </c>
      <c r="AC177" s="136"/>
      <c r="AD177" s="138" t="s">
        <v>29</v>
      </c>
      <c r="AE177" s="140"/>
      <c r="AF177" s="138" t="s">
        <v>8</v>
      </c>
      <c r="AG177" s="140"/>
      <c r="AH177" s="142"/>
      <c r="AI177" s="144" t="s">
        <v>29</v>
      </c>
      <c r="AJ177" s="146"/>
      <c r="AK177" s="144" t="s">
        <v>8</v>
      </c>
      <c r="AL177" s="146"/>
      <c r="AM177" s="155" t="s">
        <v>29</v>
      </c>
      <c r="AN177" s="155" t="s">
        <v>8</v>
      </c>
      <c r="AO177" s="149" t="s">
        <v>30</v>
      </c>
      <c r="AP177" s="151"/>
      <c r="AQ177" s="149" t="s">
        <v>31</v>
      </c>
      <c r="AR177" s="151"/>
      <c r="AS177" s="149" t="s">
        <v>32</v>
      </c>
      <c r="AT177" s="151"/>
      <c r="AU177" s="152" t="s">
        <v>30</v>
      </c>
      <c r="AV177" s="154"/>
      <c r="AW177" s="152" t="s">
        <v>31</v>
      </c>
      <c r="AX177" s="154"/>
      <c r="AY177" s="152" t="s">
        <v>32</v>
      </c>
      <c r="AZ177" s="154"/>
    </row>
    <row r="178" spans="1:52" ht="34.5" customHeight="1" thickBot="1" x14ac:dyDescent="0.45">
      <c r="A178" s="24" t="s">
        <v>14</v>
      </c>
      <c r="B178" s="33">
        <v>0</v>
      </c>
      <c r="C178" s="33">
        <v>28</v>
      </c>
      <c r="D178" s="33">
        <v>0</v>
      </c>
      <c r="E178" s="33">
        <v>0</v>
      </c>
      <c r="F178" s="33">
        <v>7</v>
      </c>
      <c r="G178" s="33">
        <v>78</v>
      </c>
      <c r="H178" s="33">
        <v>11</v>
      </c>
      <c r="I178" s="33">
        <v>0</v>
      </c>
      <c r="J178" s="33">
        <v>0</v>
      </c>
      <c r="K178" s="33">
        <v>50</v>
      </c>
      <c r="L178" s="33">
        <v>0</v>
      </c>
      <c r="M178" s="33">
        <v>21</v>
      </c>
      <c r="N178" s="33">
        <v>0</v>
      </c>
      <c r="O178" s="33">
        <v>0</v>
      </c>
      <c r="P178" s="33">
        <v>0</v>
      </c>
      <c r="Q178" s="33">
        <v>1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AC178" s="137"/>
      <c r="AD178" s="34" t="s">
        <v>48</v>
      </c>
      <c r="AE178" s="34" t="s">
        <v>49</v>
      </c>
      <c r="AF178" s="34" t="s">
        <v>48</v>
      </c>
      <c r="AG178" s="34" t="s">
        <v>49</v>
      </c>
      <c r="AH178" s="143"/>
      <c r="AI178" s="68" t="s">
        <v>30</v>
      </c>
      <c r="AJ178" s="68" t="s">
        <v>31</v>
      </c>
      <c r="AK178" s="68" t="s">
        <v>30</v>
      </c>
      <c r="AL178" s="68" t="s">
        <v>31</v>
      </c>
      <c r="AM178" s="156"/>
      <c r="AN178" s="156"/>
      <c r="AO178" s="21" t="s">
        <v>33</v>
      </c>
      <c r="AP178" s="21" t="s">
        <v>34</v>
      </c>
      <c r="AQ178" s="21" t="s">
        <v>33</v>
      </c>
      <c r="AR178" s="21" t="s">
        <v>34</v>
      </c>
      <c r="AS178" s="21" t="s">
        <v>33</v>
      </c>
      <c r="AT178" s="21" t="s">
        <v>34</v>
      </c>
      <c r="AU178" s="22" t="s">
        <v>33</v>
      </c>
      <c r="AV178" s="22" t="s">
        <v>34</v>
      </c>
      <c r="AW178" s="22" t="s">
        <v>33</v>
      </c>
      <c r="AX178" s="22" t="s">
        <v>34</v>
      </c>
      <c r="AY178" s="22" t="s">
        <v>33</v>
      </c>
      <c r="AZ178" s="23" t="s">
        <v>34</v>
      </c>
    </row>
    <row r="179" spans="1:52" ht="34.5" customHeight="1" thickBot="1" x14ac:dyDescent="0.45">
      <c r="A179" s="39" t="s">
        <v>51</v>
      </c>
      <c r="B179" s="33">
        <v>3</v>
      </c>
      <c r="C179" s="33">
        <v>4</v>
      </c>
      <c r="D179" s="33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13</v>
      </c>
      <c r="N179" s="33">
        <v>1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AC179" s="79" t="s">
        <v>13</v>
      </c>
      <c r="AD179" s="33">
        <f>SUM(B177,AD161,AC93,AC41)</f>
        <v>182</v>
      </c>
      <c r="AE179" s="33">
        <f t="shared" ref="AE179:AZ179" si="194">SUM(C177,AE161,AD93,AD41)</f>
        <v>224</v>
      </c>
      <c r="AF179" s="33">
        <f t="shared" si="194"/>
        <v>8</v>
      </c>
      <c r="AG179" s="33">
        <f t="shared" si="194"/>
        <v>59</v>
      </c>
      <c r="AH179" s="33">
        <f t="shared" si="194"/>
        <v>52</v>
      </c>
      <c r="AI179" s="33">
        <f t="shared" si="194"/>
        <v>27</v>
      </c>
      <c r="AJ179" s="33">
        <f t="shared" si="194"/>
        <v>6</v>
      </c>
      <c r="AK179" s="33">
        <f t="shared" si="194"/>
        <v>6</v>
      </c>
      <c r="AL179" s="33">
        <f t="shared" si="194"/>
        <v>1</v>
      </c>
      <c r="AM179" s="33">
        <f t="shared" si="194"/>
        <v>50</v>
      </c>
      <c r="AN179" s="33">
        <f t="shared" si="194"/>
        <v>0</v>
      </c>
      <c r="AO179" s="33">
        <f t="shared" si="194"/>
        <v>180</v>
      </c>
      <c r="AP179" s="33">
        <f t="shared" si="194"/>
        <v>6</v>
      </c>
      <c r="AQ179" s="33">
        <f t="shared" si="194"/>
        <v>21</v>
      </c>
      <c r="AR179" s="33">
        <f t="shared" si="194"/>
        <v>0</v>
      </c>
      <c r="AS179" s="33">
        <f t="shared" si="194"/>
        <v>0</v>
      </c>
      <c r="AT179" s="33">
        <f t="shared" si="194"/>
        <v>0</v>
      </c>
      <c r="AU179" s="33">
        <f t="shared" si="194"/>
        <v>16</v>
      </c>
      <c r="AV179" s="33">
        <f t="shared" si="194"/>
        <v>1</v>
      </c>
      <c r="AW179" s="33">
        <f t="shared" si="194"/>
        <v>4</v>
      </c>
      <c r="AX179" s="33">
        <f t="shared" si="194"/>
        <v>0</v>
      </c>
      <c r="AY179" s="33">
        <f t="shared" si="194"/>
        <v>77</v>
      </c>
      <c r="AZ179" s="33">
        <f t="shared" si="194"/>
        <v>0</v>
      </c>
    </row>
    <row r="180" spans="1:52" ht="34.5" customHeight="1" thickBot="1" x14ac:dyDescent="0.45">
      <c r="A180" s="24" t="s">
        <v>35</v>
      </c>
      <c r="B180" s="33">
        <v>18</v>
      </c>
      <c r="C180" s="33">
        <v>18</v>
      </c>
      <c r="D180" s="33">
        <v>0</v>
      </c>
      <c r="E180" s="33">
        <v>1</v>
      </c>
      <c r="F180" s="33">
        <v>10</v>
      </c>
      <c r="G180" s="33">
        <v>52</v>
      </c>
      <c r="H180" s="33">
        <v>5</v>
      </c>
      <c r="I180" s="33">
        <v>5</v>
      </c>
      <c r="J180" s="33">
        <v>0</v>
      </c>
      <c r="K180" s="33">
        <v>0</v>
      </c>
      <c r="L180" s="33">
        <v>0</v>
      </c>
      <c r="M180" s="33">
        <v>19</v>
      </c>
      <c r="N180" s="33">
        <v>0</v>
      </c>
      <c r="O180" s="33">
        <v>0</v>
      </c>
      <c r="P180" s="33">
        <v>0</v>
      </c>
      <c r="Q180" s="33">
        <v>5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AC180" s="79" t="s">
        <v>14</v>
      </c>
      <c r="AD180" s="33">
        <f t="shared" ref="AD180:AD185" si="195">SUM(B178,AD162,AC94,AC42)</f>
        <v>3</v>
      </c>
      <c r="AE180" s="33">
        <f t="shared" ref="AE180:AE186" si="196">SUM(C178,AE162,AD94,AD42)</f>
        <v>201</v>
      </c>
      <c r="AF180" s="33">
        <f t="shared" ref="AF180:AF186" si="197">SUM(D178,AF162,AE94,AE42)</f>
        <v>0</v>
      </c>
      <c r="AG180" s="33">
        <f t="shared" ref="AG180:AG186" si="198">SUM(E178,AG162,AF94,AF42)</f>
        <v>0</v>
      </c>
      <c r="AH180" s="33">
        <f t="shared" ref="AH180:AH186" si="199">SUM(F178,AH162,AG94,AG42)</f>
        <v>44</v>
      </c>
      <c r="AI180" s="33">
        <f t="shared" ref="AI180:AI186" si="200">SUM(G178,AI162,AH94,AH42)</f>
        <v>418</v>
      </c>
      <c r="AJ180" s="33">
        <f t="shared" ref="AJ180:AJ186" si="201">SUM(H178,AJ162,AI94,AI42)</f>
        <v>55</v>
      </c>
      <c r="AK180" s="33">
        <f t="shared" ref="AK180:AK186" si="202">SUM(I178,AK162,AJ94,AJ42)</f>
        <v>0</v>
      </c>
      <c r="AL180" s="33">
        <f t="shared" ref="AL180:AL186" si="203">SUM(J178,AL162,AK94,AK42)</f>
        <v>0</v>
      </c>
      <c r="AM180" s="33">
        <f t="shared" ref="AM180:AM186" si="204">SUM(K178,AM162,AL94,AL42)</f>
        <v>100</v>
      </c>
      <c r="AN180" s="33">
        <f t="shared" ref="AN180:AN186" si="205">SUM(L178,AN162,AM94,AM42)</f>
        <v>0</v>
      </c>
      <c r="AO180" s="33">
        <f t="shared" ref="AO180:AO186" si="206">SUM(M178,AO162,AN94,AN42)</f>
        <v>242</v>
      </c>
      <c r="AP180" s="33">
        <f t="shared" ref="AP180:AP186" si="207">SUM(N178,AP162,AO94,AO42)</f>
        <v>0</v>
      </c>
      <c r="AQ180" s="33">
        <f t="shared" ref="AQ180:AQ186" si="208">SUM(O178,AQ162,AP94,AP42)</f>
        <v>8</v>
      </c>
      <c r="AR180" s="33">
        <f t="shared" ref="AR180:AR186" si="209">SUM(P178,AR162,AQ94,AQ42)</f>
        <v>0</v>
      </c>
      <c r="AS180" s="33">
        <f t="shared" ref="AS180:AS186" si="210">SUM(Q178,AS162,AR94,AR42)</f>
        <v>36</v>
      </c>
      <c r="AT180" s="33">
        <f t="shared" ref="AT180:AT186" si="211">SUM(R178,AT162,AS94,AS42)</f>
        <v>0</v>
      </c>
      <c r="AU180" s="33">
        <f t="shared" ref="AU180:AU186" si="212">SUM(S178,AU162,AT94,AT42)</f>
        <v>0</v>
      </c>
      <c r="AV180" s="33">
        <f t="shared" ref="AV180:AV186" si="213">SUM(T178,AV162,AU94,AU42)</f>
        <v>0</v>
      </c>
      <c r="AW180" s="33">
        <f t="shared" ref="AW180:AW186" si="214">SUM(U178,AW162,AV94,AV42)</f>
        <v>0</v>
      </c>
      <c r="AX180" s="33">
        <f t="shared" ref="AX180:AX186" si="215">SUM(V178,AX162,AW94,AW42)</f>
        <v>0</v>
      </c>
      <c r="AY180" s="33">
        <f t="shared" ref="AY180:AY186" si="216">SUM(W178,AY162,AX94,AX42)</f>
        <v>0</v>
      </c>
      <c r="AZ180" s="33">
        <f t="shared" ref="AZ180:AZ186" si="217">SUM(X178,AZ162,AY94,AY42)</f>
        <v>0</v>
      </c>
    </row>
    <row r="181" spans="1:52" ht="34.5" customHeight="1" thickBot="1" x14ac:dyDescent="0.45">
      <c r="A181" s="24" t="s">
        <v>16</v>
      </c>
      <c r="B181" s="33">
        <v>5</v>
      </c>
      <c r="C181" s="33">
        <v>8</v>
      </c>
      <c r="D181" s="33">
        <v>0</v>
      </c>
      <c r="E181" s="33">
        <v>0</v>
      </c>
      <c r="F181" s="33">
        <v>0</v>
      </c>
      <c r="G181" s="33">
        <v>25</v>
      </c>
      <c r="H181" s="33">
        <v>1</v>
      </c>
      <c r="I181" s="33">
        <v>2</v>
      </c>
      <c r="J181" s="33">
        <v>0</v>
      </c>
      <c r="K181" s="33">
        <v>0</v>
      </c>
      <c r="L181" s="33">
        <v>0</v>
      </c>
      <c r="M181" s="33">
        <v>8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2</v>
      </c>
      <c r="X181" s="33">
        <v>0</v>
      </c>
      <c r="AC181" s="79" t="s">
        <v>51</v>
      </c>
      <c r="AD181" s="33">
        <f t="shared" si="195"/>
        <v>89</v>
      </c>
      <c r="AE181" s="33">
        <f t="shared" si="196"/>
        <v>113</v>
      </c>
      <c r="AF181" s="33">
        <f t="shared" si="197"/>
        <v>0</v>
      </c>
      <c r="AG181" s="33">
        <f t="shared" si="198"/>
        <v>1</v>
      </c>
      <c r="AH181" s="33">
        <f t="shared" si="199"/>
        <v>3</v>
      </c>
      <c r="AI181" s="33">
        <f t="shared" si="200"/>
        <v>0</v>
      </c>
      <c r="AJ181" s="33">
        <f t="shared" si="201"/>
        <v>0</v>
      </c>
      <c r="AK181" s="33">
        <f t="shared" si="202"/>
        <v>0</v>
      </c>
      <c r="AL181" s="33">
        <f t="shared" si="203"/>
        <v>0</v>
      </c>
      <c r="AM181" s="33">
        <f t="shared" si="204"/>
        <v>0</v>
      </c>
      <c r="AN181" s="33">
        <f t="shared" si="205"/>
        <v>0</v>
      </c>
      <c r="AO181" s="33">
        <f t="shared" si="206"/>
        <v>130</v>
      </c>
      <c r="AP181" s="33">
        <f t="shared" si="207"/>
        <v>1</v>
      </c>
      <c r="AQ181" s="33">
        <f t="shared" si="208"/>
        <v>1</v>
      </c>
      <c r="AR181" s="33">
        <f t="shared" si="209"/>
        <v>0</v>
      </c>
      <c r="AS181" s="33">
        <f t="shared" si="210"/>
        <v>0</v>
      </c>
      <c r="AT181" s="33">
        <f t="shared" si="211"/>
        <v>0</v>
      </c>
      <c r="AU181" s="33">
        <f t="shared" si="212"/>
        <v>3</v>
      </c>
      <c r="AV181" s="33">
        <f t="shared" si="213"/>
        <v>0</v>
      </c>
      <c r="AW181" s="33">
        <f t="shared" si="214"/>
        <v>0</v>
      </c>
      <c r="AX181" s="33">
        <f t="shared" si="215"/>
        <v>0</v>
      </c>
      <c r="AY181" s="33">
        <f t="shared" si="216"/>
        <v>0</v>
      </c>
      <c r="AZ181" s="33">
        <f t="shared" si="217"/>
        <v>7</v>
      </c>
    </row>
    <row r="182" spans="1:52" ht="34.5" customHeight="1" thickBot="1" x14ac:dyDescent="0.45">
      <c r="A182" s="40" t="s">
        <v>18</v>
      </c>
      <c r="B182" s="33">
        <v>0</v>
      </c>
      <c r="C182" s="33">
        <v>0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AC182" s="79" t="s">
        <v>35</v>
      </c>
      <c r="AD182" s="33">
        <f t="shared" si="195"/>
        <v>124</v>
      </c>
      <c r="AE182" s="33">
        <f t="shared" si="196"/>
        <v>143</v>
      </c>
      <c r="AF182" s="33">
        <f t="shared" si="197"/>
        <v>6</v>
      </c>
      <c r="AG182" s="33">
        <f t="shared" si="198"/>
        <v>8</v>
      </c>
      <c r="AH182" s="33">
        <f t="shared" si="199"/>
        <v>19</v>
      </c>
      <c r="AI182" s="33">
        <f t="shared" si="200"/>
        <v>286</v>
      </c>
      <c r="AJ182" s="33">
        <f t="shared" si="201"/>
        <v>25</v>
      </c>
      <c r="AK182" s="33">
        <f t="shared" si="202"/>
        <v>28</v>
      </c>
      <c r="AL182" s="33">
        <f t="shared" si="203"/>
        <v>2</v>
      </c>
      <c r="AM182" s="33">
        <f t="shared" si="204"/>
        <v>0</v>
      </c>
      <c r="AN182" s="33">
        <f t="shared" si="205"/>
        <v>0</v>
      </c>
      <c r="AO182" s="33">
        <f t="shared" si="206"/>
        <v>157</v>
      </c>
      <c r="AP182" s="33">
        <f t="shared" si="207"/>
        <v>3</v>
      </c>
      <c r="AQ182" s="33">
        <f t="shared" si="208"/>
        <v>2</v>
      </c>
      <c r="AR182" s="33">
        <f t="shared" si="209"/>
        <v>3</v>
      </c>
      <c r="AS182" s="33">
        <f t="shared" si="210"/>
        <v>6</v>
      </c>
      <c r="AT182" s="33">
        <f t="shared" si="211"/>
        <v>0</v>
      </c>
      <c r="AU182" s="33">
        <f t="shared" si="212"/>
        <v>7</v>
      </c>
      <c r="AV182" s="33">
        <f t="shared" si="213"/>
        <v>3</v>
      </c>
      <c r="AW182" s="33">
        <f t="shared" si="214"/>
        <v>0</v>
      </c>
      <c r="AX182" s="33">
        <f t="shared" si="215"/>
        <v>0</v>
      </c>
      <c r="AY182" s="33">
        <f t="shared" si="216"/>
        <v>2</v>
      </c>
      <c r="AZ182" s="33">
        <f t="shared" si="217"/>
        <v>0</v>
      </c>
    </row>
    <row r="183" spans="1:52" ht="34.5" customHeight="1" thickBot="1" x14ac:dyDescent="0.45">
      <c r="A183" s="24" t="s">
        <v>55</v>
      </c>
      <c r="B183" s="33">
        <v>3</v>
      </c>
      <c r="C183" s="33">
        <v>4</v>
      </c>
      <c r="D183" s="33">
        <v>0</v>
      </c>
      <c r="E183" s="33">
        <v>1</v>
      </c>
      <c r="F183" s="33">
        <v>0</v>
      </c>
      <c r="G183" s="33">
        <v>15</v>
      </c>
      <c r="H183" s="33">
        <v>2</v>
      </c>
      <c r="I183" s="33">
        <v>1</v>
      </c>
      <c r="J183" s="33">
        <v>0</v>
      </c>
      <c r="K183" s="33">
        <v>0</v>
      </c>
      <c r="L183" s="33">
        <v>0</v>
      </c>
      <c r="M183" s="33">
        <v>6</v>
      </c>
      <c r="N183" s="33">
        <v>0</v>
      </c>
      <c r="O183" s="33">
        <v>0</v>
      </c>
      <c r="P183" s="33">
        <v>0</v>
      </c>
      <c r="Q183" s="33">
        <v>6</v>
      </c>
      <c r="R183" s="33">
        <v>0</v>
      </c>
      <c r="S183" s="33">
        <v>4</v>
      </c>
      <c r="T183" s="33">
        <v>0</v>
      </c>
      <c r="U183" s="33">
        <v>1</v>
      </c>
      <c r="V183" s="33">
        <v>0</v>
      </c>
      <c r="W183" s="33">
        <v>4</v>
      </c>
      <c r="X183" s="33">
        <v>0</v>
      </c>
      <c r="AC183" s="79" t="s">
        <v>16</v>
      </c>
      <c r="AD183" s="33">
        <f t="shared" si="195"/>
        <v>68</v>
      </c>
      <c r="AE183" s="33">
        <f t="shared" si="196"/>
        <v>88</v>
      </c>
      <c r="AF183" s="33">
        <f t="shared" si="197"/>
        <v>0</v>
      </c>
      <c r="AG183" s="33">
        <f t="shared" si="198"/>
        <v>2</v>
      </c>
      <c r="AH183" s="33">
        <f t="shared" si="199"/>
        <v>18</v>
      </c>
      <c r="AI183" s="33">
        <f t="shared" si="200"/>
        <v>193</v>
      </c>
      <c r="AJ183" s="33">
        <f t="shared" si="201"/>
        <v>19</v>
      </c>
      <c r="AK183" s="33">
        <f t="shared" si="202"/>
        <v>16</v>
      </c>
      <c r="AL183" s="33">
        <f t="shared" si="203"/>
        <v>2</v>
      </c>
      <c r="AM183" s="33">
        <f t="shared" si="204"/>
        <v>0</v>
      </c>
      <c r="AN183" s="33">
        <f t="shared" si="205"/>
        <v>0</v>
      </c>
      <c r="AO183" s="33">
        <f t="shared" si="206"/>
        <v>87</v>
      </c>
      <c r="AP183" s="33">
        <f t="shared" si="207"/>
        <v>1</v>
      </c>
      <c r="AQ183" s="33">
        <f t="shared" si="208"/>
        <v>2</v>
      </c>
      <c r="AR183" s="33">
        <f t="shared" si="209"/>
        <v>0</v>
      </c>
      <c r="AS183" s="33">
        <f t="shared" si="210"/>
        <v>2</v>
      </c>
      <c r="AT183" s="33">
        <f t="shared" si="211"/>
        <v>0</v>
      </c>
      <c r="AU183" s="33">
        <f t="shared" si="212"/>
        <v>2</v>
      </c>
      <c r="AV183" s="33">
        <f t="shared" si="213"/>
        <v>0</v>
      </c>
      <c r="AW183" s="33">
        <f t="shared" si="214"/>
        <v>1</v>
      </c>
      <c r="AX183" s="33">
        <f t="shared" si="215"/>
        <v>0</v>
      </c>
      <c r="AY183" s="33">
        <f t="shared" si="216"/>
        <v>15</v>
      </c>
      <c r="AZ183" s="33">
        <f t="shared" si="217"/>
        <v>0</v>
      </c>
    </row>
    <row r="184" spans="1:52" ht="34.5" customHeight="1" thickBot="1" x14ac:dyDescent="0.45">
      <c r="A184" s="24" t="s">
        <v>36</v>
      </c>
      <c r="B184" s="26">
        <f>SUM(B177:B183)</f>
        <v>58</v>
      </c>
      <c r="C184" s="26">
        <f t="shared" ref="C184:X184" si="218">SUM(C177:C183)</f>
        <v>97</v>
      </c>
      <c r="D184" s="26">
        <f t="shared" si="218"/>
        <v>0</v>
      </c>
      <c r="E184" s="26">
        <f t="shared" si="218"/>
        <v>3</v>
      </c>
      <c r="F184" s="26">
        <f t="shared" si="218"/>
        <v>23</v>
      </c>
      <c r="G184" s="26">
        <f t="shared" si="218"/>
        <v>170</v>
      </c>
      <c r="H184" s="26">
        <f t="shared" si="218"/>
        <v>19</v>
      </c>
      <c r="I184" s="26">
        <f t="shared" si="218"/>
        <v>8</v>
      </c>
      <c r="J184" s="26">
        <f t="shared" si="218"/>
        <v>0</v>
      </c>
      <c r="K184" s="26">
        <f t="shared" si="218"/>
        <v>50</v>
      </c>
      <c r="L184" s="26">
        <f t="shared" si="218"/>
        <v>0</v>
      </c>
      <c r="M184" s="26">
        <f t="shared" si="218"/>
        <v>94</v>
      </c>
      <c r="N184" s="26">
        <f t="shared" si="218"/>
        <v>2</v>
      </c>
      <c r="O184" s="26">
        <f t="shared" si="218"/>
        <v>0</v>
      </c>
      <c r="P184" s="26">
        <f t="shared" si="218"/>
        <v>0</v>
      </c>
      <c r="Q184" s="26">
        <f t="shared" si="218"/>
        <v>12</v>
      </c>
      <c r="R184" s="26">
        <f t="shared" si="218"/>
        <v>0</v>
      </c>
      <c r="S184" s="26">
        <f t="shared" si="218"/>
        <v>5</v>
      </c>
      <c r="T184" s="26">
        <f t="shared" si="218"/>
        <v>0</v>
      </c>
      <c r="U184" s="26">
        <f t="shared" si="218"/>
        <v>1</v>
      </c>
      <c r="V184" s="26">
        <f t="shared" si="218"/>
        <v>0</v>
      </c>
      <c r="W184" s="26">
        <f t="shared" si="218"/>
        <v>11</v>
      </c>
      <c r="X184" s="26">
        <f t="shared" si="218"/>
        <v>0</v>
      </c>
      <c r="AC184" s="79" t="s">
        <v>18</v>
      </c>
      <c r="AD184" s="33">
        <f t="shared" si="195"/>
        <v>0</v>
      </c>
      <c r="AE184" s="33">
        <f t="shared" si="196"/>
        <v>46</v>
      </c>
      <c r="AF184" s="33">
        <f t="shared" si="197"/>
        <v>0</v>
      </c>
      <c r="AG184" s="33">
        <f t="shared" si="198"/>
        <v>6</v>
      </c>
      <c r="AH184" s="33">
        <f t="shared" si="199"/>
        <v>0</v>
      </c>
      <c r="AI184" s="33">
        <f t="shared" si="200"/>
        <v>0</v>
      </c>
      <c r="AJ184" s="33">
        <f t="shared" si="201"/>
        <v>0</v>
      </c>
      <c r="AK184" s="33">
        <f t="shared" si="202"/>
        <v>0</v>
      </c>
      <c r="AL184" s="33">
        <f t="shared" si="203"/>
        <v>0</v>
      </c>
      <c r="AM184" s="33">
        <f t="shared" si="204"/>
        <v>0</v>
      </c>
      <c r="AN184" s="33">
        <f t="shared" si="205"/>
        <v>0</v>
      </c>
      <c r="AO184" s="33">
        <f t="shared" si="206"/>
        <v>49</v>
      </c>
      <c r="AP184" s="33">
        <f t="shared" si="207"/>
        <v>12</v>
      </c>
      <c r="AQ184" s="33">
        <f t="shared" si="208"/>
        <v>1</v>
      </c>
      <c r="AR184" s="33">
        <f t="shared" si="209"/>
        <v>0</v>
      </c>
      <c r="AS184" s="33">
        <f t="shared" si="210"/>
        <v>24</v>
      </c>
      <c r="AT184" s="33">
        <f t="shared" si="211"/>
        <v>0</v>
      </c>
      <c r="AU184" s="33">
        <f t="shared" si="212"/>
        <v>0</v>
      </c>
      <c r="AV184" s="33">
        <f t="shared" si="213"/>
        <v>0</v>
      </c>
      <c r="AW184" s="33">
        <f t="shared" si="214"/>
        <v>0</v>
      </c>
      <c r="AX184" s="33">
        <f t="shared" si="215"/>
        <v>0</v>
      </c>
      <c r="AY184" s="33">
        <f t="shared" si="216"/>
        <v>9</v>
      </c>
      <c r="AZ184" s="33">
        <f t="shared" si="217"/>
        <v>0</v>
      </c>
    </row>
    <row r="185" spans="1:52" ht="22.5" thickBot="1" x14ac:dyDescent="0.45">
      <c r="AC185" s="79" t="s">
        <v>55</v>
      </c>
      <c r="AD185" s="33">
        <f t="shared" si="195"/>
        <v>28</v>
      </c>
      <c r="AE185" s="33">
        <f t="shared" si="196"/>
        <v>47</v>
      </c>
      <c r="AF185" s="33">
        <f t="shared" si="197"/>
        <v>0</v>
      </c>
      <c r="AG185" s="33">
        <f t="shared" si="198"/>
        <v>3</v>
      </c>
      <c r="AH185" s="33">
        <f t="shared" si="199"/>
        <v>0</v>
      </c>
      <c r="AI185" s="33">
        <f t="shared" si="200"/>
        <v>48</v>
      </c>
      <c r="AJ185" s="33">
        <f t="shared" si="201"/>
        <v>3</v>
      </c>
      <c r="AK185" s="33">
        <f t="shared" si="202"/>
        <v>13</v>
      </c>
      <c r="AL185" s="33">
        <f t="shared" si="203"/>
        <v>0</v>
      </c>
      <c r="AM185" s="33">
        <f t="shared" si="204"/>
        <v>0</v>
      </c>
      <c r="AN185" s="33">
        <f t="shared" si="205"/>
        <v>0</v>
      </c>
      <c r="AO185" s="33">
        <f t="shared" si="206"/>
        <v>39</v>
      </c>
      <c r="AP185" s="33">
        <f t="shared" si="207"/>
        <v>1</v>
      </c>
      <c r="AQ185" s="33">
        <f t="shared" si="208"/>
        <v>0</v>
      </c>
      <c r="AR185" s="33">
        <f t="shared" si="209"/>
        <v>0</v>
      </c>
      <c r="AS185" s="33">
        <f t="shared" si="210"/>
        <v>25</v>
      </c>
      <c r="AT185" s="33">
        <f t="shared" si="211"/>
        <v>0</v>
      </c>
      <c r="AU185" s="33">
        <f t="shared" si="212"/>
        <v>6</v>
      </c>
      <c r="AV185" s="33">
        <f t="shared" si="213"/>
        <v>0</v>
      </c>
      <c r="AW185" s="33">
        <f t="shared" si="214"/>
        <v>1</v>
      </c>
      <c r="AX185" s="33">
        <f t="shared" si="215"/>
        <v>0</v>
      </c>
      <c r="AY185" s="33">
        <f t="shared" si="216"/>
        <v>9</v>
      </c>
      <c r="AZ185" s="33">
        <f t="shared" si="217"/>
        <v>0</v>
      </c>
    </row>
    <row r="186" spans="1:52" s="2" customFormat="1" ht="22.5" thickBot="1" x14ac:dyDescent="0.4">
      <c r="G186" s="27"/>
      <c r="H186" s="16" t="s">
        <v>20</v>
      </c>
      <c r="N186" s="17" t="s">
        <v>21</v>
      </c>
      <c r="O186" s="16"/>
      <c r="U186" s="17" t="s">
        <v>22</v>
      </c>
      <c r="V186" s="16"/>
      <c r="AC186" s="79" t="s">
        <v>36</v>
      </c>
      <c r="AD186" s="33">
        <f>SUM(B184,AD168,AC100,AC48)</f>
        <v>494</v>
      </c>
      <c r="AE186" s="33">
        <f t="shared" si="196"/>
        <v>862</v>
      </c>
      <c r="AF186" s="33">
        <f t="shared" si="197"/>
        <v>14</v>
      </c>
      <c r="AG186" s="33">
        <f t="shared" si="198"/>
        <v>79</v>
      </c>
      <c r="AH186" s="33">
        <f t="shared" si="199"/>
        <v>136</v>
      </c>
      <c r="AI186" s="33">
        <f t="shared" si="200"/>
        <v>972</v>
      </c>
      <c r="AJ186" s="33">
        <f t="shared" si="201"/>
        <v>108</v>
      </c>
      <c r="AK186" s="33">
        <f t="shared" si="202"/>
        <v>63</v>
      </c>
      <c r="AL186" s="33">
        <f t="shared" si="203"/>
        <v>5</v>
      </c>
      <c r="AM186" s="33">
        <f t="shared" si="204"/>
        <v>150</v>
      </c>
      <c r="AN186" s="33">
        <f t="shared" si="205"/>
        <v>0</v>
      </c>
      <c r="AO186" s="33">
        <f t="shared" si="206"/>
        <v>884</v>
      </c>
      <c r="AP186" s="33">
        <f t="shared" si="207"/>
        <v>24</v>
      </c>
      <c r="AQ186" s="33">
        <f t="shared" si="208"/>
        <v>35</v>
      </c>
      <c r="AR186" s="33">
        <f t="shared" si="209"/>
        <v>3</v>
      </c>
      <c r="AS186" s="33">
        <f t="shared" si="210"/>
        <v>93</v>
      </c>
      <c r="AT186" s="33">
        <f t="shared" si="211"/>
        <v>0</v>
      </c>
      <c r="AU186" s="33">
        <f t="shared" si="212"/>
        <v>34</v>
      </c>
      <c r="AV186" s="33">
        <f t="shared" si="213"/>
        <v>4</v>
      </c>
      <c r="AW186" s="33">
        <f t="shared" si="214"/>
        <v>6</v>
      </c>
      <c r="AX186" s="33">
        <f t="shared" si="215"/>
        <v>0</v>
      </c>
      <c r="AY186" s="33">
        <f t="shared" si="216"/>
        <v>112</v>
      </c>
      <c r="AZ186" s="33">
        <f t="shared" si="217"/>
        <v>7</v>
      </c>
    </row>
    <row r="189" spans="1:52" ht="22.5" thickBot="1" x14ac:dyDescent="0.45">
      <c r="A189" s="157" t="s">
        <v>89</v>
      </c>
      <c r="B189" s="157"/>
      <c r="C189" s="157"/>
      <c r="D189" s="157"/>
      <c r="E189" s="157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3"/>
    </row>
    <row r="190" spans="1:52" ht="34.5" customHeight="1" thickBot="1" x14ac:dyDescent="0.45">
      <c r="A190" s="158" t="s">
        <v>24</v>
      </c>
      <c r="B190" s="133"/>
      <c r="C190" s="133"/>
      <c r="D190" s="133"/>
      <c r="E190" s="133"/>
      <c r="F190" s="133"/>
      <c r="G190" s="133"/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33"/>
      <c r="T190" s="133"/>
      <c r="U190" s="133"/>
      <c r="V190" s="133"/>
      <c r="W190" s="133"/>
      <c r="X190" s="134"/>
    </row>
    <row r="191" spans="1:52" ht="34.5" customHeight="1" thickBot="1" x14ac:dyDescent="0.45">
      <c r="A191" s="135" t="s">
        <v>1</v>
      </c>
      <c r="B191" s="138" t="s">
        <v>47</v>
      </c>
      <c r="C191" s="139"/>
      <c r="D191" s="139"/>
      <c r="E191" s="140"/>
      <c r="F191" s="141" t="s">
        <v>50</v>
      </c>
      <c r="G191" s="144" t="s">
        <v>25</v>
      </c>
      <c r="H191" s="145"/>
      <c r="I191" s="145"/>
      <c r="J191" s="146"/>
      <c r="K191" s="147" t="s">
        <v>26</v>
      </c>
      <c r="L191" s="148"/>
      <c r="M191" s="149" t="s">
        <v>27</v>
      </c>
      <c r="N191" s="150"/>
      <c r="O191" s="150"/>
      <c r="P191" s="150"/>
      <c r="Q191" s="150"/>
      <c r="R191" s="151"/>
      <c r="S191" s="152" t="s">
        <v>28</v>
      </c>
      <c r="T191" s="153"/>
      <c r="U191" s="153"/>
      <c r="V191" s="153"/>
      <c r="W191" s="153"/>
      <c r="X191" s="154"/>
      <c r="AC191" s="130" t="s">
        <v>88</v>
      </c>
      <c r="AD191" s="131"/>
      <c r="AE191" s="131"/>
      <c r="AF191" s="131"/>
      <c r="AG191" s="131"/>
      <c r="AH191" s="131"/>
      <c r="AI191" s="131"/>
      <c r="AJ191" s="131"/>
      <c r="AK191" s="131"/>
      <c r="AL191" s="131"/>
      <c r="AM191" s="131"/>
      <c r="AN191" s="131"/>
      <c r="AO191" s="131"/>
      <c r="AP191" s="131"/>
      <c r="AQ191" s="131"/>
      <c r="AR191" s="131"/>
      <c r="AS191" s="131"/>
      <c r="AT191" s="131"/>
      <c r="AU191" s="131"/>
      <c r="AV191" s="131"/>
      <c r="AW191" s="131"/>
      <c r="AX191" s="131"/>
      <c r="AY191" s="131"/>
      <c r="AZ191" s="131"/>
    </row>
    <row r="192" spans="1:52" ht="34.5" customHeight="1" thickBot="1" x14ac:dyDescent="0.45">
      <c r="A192" s="136"/>
      <c r="B192" s="138" t="s">
        <v>29</v>
      </c>
      <c r="C192" s="140"/>
      <c r="D192" s="138" t="s">
        <v>8</v>
      </c>
      <c r="E192" s="140"/>
      <c r="F192" s="142"/>
      <c r="G192" s="144" t="s">
        <v>29</v>
      </c>
      <c r="H192" s="146"/>
      <c r="I192" s="144" t="s">
        <v>8</v>
      </c>
      <c r="J192" s="146"/>
      <c r="K192" s="155" t="s">
        <v>29</v>
      </c>
      <c r="L192" s="155" t="s">
        <v>8</v>
      </c>
      <c r="M192" s="149" t="s">
        <v>30</v>
      </c>
      <c r="N192" s="151"/>
      <c r="O192" s="149" t="s">
        <v>31</v>
      </c>
      <c r="P192" s="151"/>
      <c r="Q192" s="149" t="s">
        <v>32</v>
      </c>
      <c r="R192" s="151"/>
      <c r="S192" s="152" t="s">
        <v>30</v>
      </c>
      <c r="T192" s="154"/>
      <c r="U192" s="152" t="s">
        <v>31</v>
      </c>
      <c r="V192" s="154"/>
      <c r="W192" s="152" t="s">
        <v>32</v>
      </c>
      <c r="X192" s="154"/>
      <c r="AC192" s="132" t="s">
        <v>24</v>
      </c>
      <c r="AD192" s="133"/>
      <c r="AE192" s="133"/>
      <c r="AF192" s="133"/>
      <c r="AG192" s="133"/>
      <c r="AH192" s="133"/>
      <c r="AI192" s="133"/>
      <c r="AJ192" s="133"/>
      <c r="AK192" s="133"/>
      <c r="AL192" s="133"/>
      <c r="AM192" s="133"/>
      <c r="AN192" s="133"/>
      <c r="AO192" s="133"/>
      <c r="AP192" s="133"/>
      <c r="AQ192" s="133"/>
      <c r="AR192" s="133"/>
      <c r="AS192" s="133"/>
      <c r="AT192" s="133"/>
      <c r="AU192" s="133"/>
      <c r="AV192" s="133"/>
      <c r="AW192" s="133"/>
      <c r="AX192" s="133"/>
      <c r="AY192" s="133"/>
      <c r="AZ192" s="134"/>
    </row>
    <row r="193" spans="1:52" ht="34.5" customHeight="1" thickBot="1" x14ac:dyDescent="0.45">
      <c r="A193" s="137"/>
      <c r="B193" s="34" t="s">
        <v>48</v>
      </c>
      <c r="C193" s="34" t="s">
        <v>49</v>
      </c>
      <c r="D193" s="34" t="s">
        <v>48</v>
      </c>
      <c r="E193" s="34" t="s">
        <v>49</v>
      </c>
      <c r="F193" s="143"/>
      <c r="G193" s="20" t="s">
        <v>30</v>
      </c>
      <c r="H193" s="20" t="s">
        <v>31</v>
      </c>
      <c r="I193" s="20" t="s">
        <v>30</v>
      </c>
      <c r="J193" s="20" t="s">
        <v>31</v>
      </c>
      <c r="K193" s="156"/>
      <c r="L193" s="156"/>
      <c r="M193" s="21" t="s">
        <v>33</v>
      </c>
      <c r="N193" s="21" t="s">
        <v>34</v>
      </c>
      <c r="O193" s="21" t="s">
        <v>33</v>
      </c>
      <c r="P193" s="21" t="s">
        <v>34</v>
      </c>
      <c r="Q193" s="21" t="s">
        <v>33</v>
      </c>
      <c r="R193" s="21" t="s">
        <v>34</v>
      </c>
      <c r="S193" s="22" t="s">
        <v>33</v>
      </c>
      <c r="T193" s="22" t="s">
        <v>34</v>
      </c>
      <c r="U193" s="22" t="s">
        <v>33</v>
      </c>
      <c r="V193" s="22" t="s">
        <v>34</v>
      </c>
      <c r="W193" s="22" t="s">
        <v>33</v>
      </c>
      <c r="X193" s="23" t="s">
        <v>34</v>
      </c>
      <c r="AC193" s="135" t="s">
        <v>1</v>
      </c>
      <c r="AD193" s="138" t="s">
        <v>47</v>
      </c>
      <c r="AE193" s="139"/>
      <c r="AF193" s="139"/>
      <c r="AG193" s="140"/>
      <c r="AH193" s="141" t="s">
        <v>50</v>
      </c>
      <c r="AI193" s="144" t="s">
        <v>25</v>
      </c>
      <c r="AJ193" s="145"/>
      <c r="AK193" s="145"/>
      <c r="AL193" s="146"/>
      <c r="AM193" s="147" t="s">
        <v>26</v>
      </c>
      <c r="AN193" s="148"/>
      <c r="AO193" s="149" t="s">
        <v>27</v>
      </c>
      <c r="AP193" s="150"/>
      <c r="AQ193" s="150"/>
      <c r="AR193" s="150"/>
      <c r="AS193" s="150"/>
      <c r="AT193" s="151"/>
      <c r="AU193" s="152" t="s">
        <v>28</v>
      </c>
      <c r="AV193" s="153"/>
      <c r="AW193" s="153"/>
      <c r="AX193" s="153"/>
      <c r="AY193" s="153"/>
      <c r="AZ193" s="154"/>
    </row>
    <row r="194" spans="1:52" ht="34.5" customHeight="1" thickBot="1" x14ac:dyDescent="0.45">
      <c r="A194" s="24" t="s">
        <v>13</v>
      </c>
      <c r="B194" s="33">
        <v>8</v>
      </c>
      <c r="C194" s="33">
        <v>12</v>
      </c>
      <c r="D194" s="33">
        <v>0</v>
      </c>
      <c r="E194" s="33">
        <v>1</v>
      </c>
      <c r="F194" s="33">
        <v>7</v>
      </c>
      <c r="G194" s="33">
        <v>0</v>
      </c>
      <c r="H194" s="33">
        <v>0</v>
      </c>
      <c r="I194" s="33">
        <v>0</v>
      </c>
      <c r="J194" s="33">
        <v>0</v>
      </c>
      <c r="K194" s="33">
        <v>50</v>
      </c>
      <c r="L194" s="33">
        <v>0</v>
      </c>
      <c r="M194" s="33">
        <v>9</v>
      </c>
      <c r="N194" s="33">
        <v>0</v>
      </c>
      <c r="O194" s="33">
        <v>2</v>
      </c>
      <c r="P194" s="33">
        <v>0</v>
      </c>
      <c r="Q194" s="33">
        <v>0</v>
      </c>
      <c r="R194" s="33">
        <v>0</v>
      </c>
      <c r="S194" s="33">
        <v>1</v>
      </c>
      <c r="T194" s="33">
        <v>0</v>
      </c>
      <c r="U194" s="33">
        <v>0</v>
      </c>
      <c r="V194" s="33">
        <v>0</v>
      </c>
      <c r="W194" s="33">
        <v>3</v>
      </c>
      <c r="X194" s="33">
        <v>0</v>
      </c>
      <c r="AC194" s="136"/>
      <c r="AD194" s="138" t="s">
        <v>29</v>
      </c>
      <c r="AE194" s="140"/>
      <c r="AF194" s="138" t="s">
        <v>8</v>
      </c>
      <c r="AG194" s="140"/>
      <c r="AH194" s="142"/>
      <c r="AI194" s="144" t="s">
        <v>29</v>
      </c>
      <c r="AJ194" s="146"/>
      <c r="AK194" s="144" t="s">
        <v>8</v>
      </c>
      <c r="AL194" s="146"/>
      <c r="AM194" s="155" t="s">
        <v>29</v>
      </c>
      <c r="AN194" s="155" t="s">
        <v>8</v>
      </c>
      <c r="AO194" s="149" t="s">
        <v>30</v>
      </c>
      <c r="AP194" s="151"/>
      <c r="AQ194" s="149" t="s">
        <v>31</v>
      </c>
      <c r="AR194" s="151"/>
      <c r="AS194" s="149" t="s">
        <v>32</v>
      </c>
      <c r="AT194" s="151"/>
      <c r="AU194" s="152" t="s">
        <v>30</v>
      </c>
      <c r="AV194" s="154"/>
      <c r="AW194" s="152" t="s">
        <v>31</v>
      </c>
      <c r="AX194" s="154"/>
      <c r="AY194" s="152" t="s">
        <v>32</v>
      </c>
      <c r="AZ194" s="154"/>
    </row>
    <row r="195" spans="1:52" ht="34.5" customHeight="1" thickBot="1" x14ac:dyDescent="0.45">
      <c r="A195" s="24" t="s">
        <v>14</v>
      </c>
      <c r="B195" s="33">
        <v>3</v>
      </c>
      <c r="C195" s="33">
        <v>10</v>
      </c>
      <c r="D195" s="33">
        <v>0</v>
      </c>
      <c r="E195" s="33">
        <v>0</v>
      </c>
      <c r="F195" s="33">
        <v>0</v>
      </c>
      <c r="G195" s="33">
        <v>66</v>
      </c>
      <c r="H195" s="33">
        <v>8</v>
      </c>
      <c r="I195" s="33">
        <v>0</v>
      </c>
      <c r="J195" s="33">
        <v>0</v>
      </c>
      <c r="K195" s="33">
        <v>0</v>
      </c>
      <c r="L195" s="33">
        <v>0</v>
      </c>
      <c r="M195" s="33">
        <v>22</v>
      </c>
      <c r="N195" s="33">
        <v>0</v>
      </c>
      <c r="O195" s="33">
        <v>0</v>
      </c>
      <c r="P195" s="33">
        <v>0</v>
      </c>
      <c r="Q195" s="33">
        <v>4</v>
      </c>
      <c r="R195" s="33">
        <v>0</v>
      </c>
      <c r="S195" s="33">
        <v>0</v>
      </c>
      <c r="T195" s="33">
        <v>0</v>
      </c>
      <c r="U195" s="33">
        <v>0</v>
      </c>
      <c r="V195" s="33">
        <v>0</v>
      </c>
      <c r="W195" s="33">
        <v>0</v>
      </c>
      <c r="X195" s="33">
        <v>0</v>
      </c>
      <c r="AC195" s="137"/>
      <c r="AD195" s="34" t="s">
        <v>48</v>
      </c>
      <c r="AE195" s="34" t="s">
        <v>49</v>
      </c>
      <c r="AF195" s="34" t="s">
        <v>48</v>
      </c>
      <c r="AG195" s="34" t="s">
        <v>49</v>
      </c>
      <c r="AH195" s="143"/>
      <c r="AI195" s="68" t="s">
        <v>30</v>
      </c>
      <c r="AJ195" s="68" t="s">
        <v>31</v>
      </c>
      <c r="AK195" s="68" t="s">
        <v>30</v>
      </c>
      <c r="AL195" s="68" t="s">
        <v>31</v>
      </c>
      <c r="AM195" s="156"/>
      <c r="AN195" s="156"/>
      <c r="AO195" s="21" t="s">
        <v>33</v>
      </c>
      <c r="AP195" s="21" t="s">
        <v>34</v>
      </c>
      <c r="AQ195" s="21" t="s">
        <v>33</v>
      </c>
      <c r="AR195" s="21" t="s">
        <v>34</v>
      </c>
      <c r="AS195" s="21" t="s">
        <v>33</v>
      </c>
      <c r="AT195" s="21" t="s">
        <v>34</v>
      </c>
      <c r="AU195" s="22" t="s">
        <v>33</v>
      </c>
      <c r="AV195" s="22" t="s">
        <v>34</v>
      </c>
      <c r="AW195" s="22" t="s">
        <v>33</v>
      </c>
      <c r="AX195" s="22" t="s">
        <v>34</v>
      </c>
      <c r="AY195" s="22" t="s">
        <v>33</v>
      </c>
      <c r="AZ195" s="23" t="s">
        <v>34</v>
      </c>
    </row>
    <row r="196" spans="1:52" ht="34.5" customHeight="1" thickBot="1" x14ac:dyDescent="0.45">
      <c r="A196" s="39" t="s">
        <v>51</v>
      </c>
      <c r="B196" s="33">
        <v>3</v>
      </c>
      <c r="C196" s="33">
        <v>5</v>
      </c>
      <c r="D196" s="33">
        <v>0</v>
      </c>
      <c r="E196" s="33">
        <v>0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10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0</v>
      </c>
      <c r="X196" s="33">
        <v>0</v>
      </c>
      <c r="AC196" s="83" t="s">
        <v>13</v>
      </c>
      <c r="AD196" s="60">
        <f>SUM(B177,B194,B211)</f>
        <v>56</v>
      </c>
      <c r="AE196" s="60">
        <f t="shared" ref="AE196:AZ196" si="219">SUM(C177,C194,C211)</f>
        <v>72</v>
      </c>
      <c r="AF196" s="60">
        <f t="shared" si="219"/>
        <v>1</v>
      </c>
      <c r="AG196" s="60">
        <f t="shared" si="219"/>
        <v>4</v>
      </c>
      <c r="AH196" s="60">
        <f t="shared" si="219"/>
        <v>18</v>
      </c>
      <c r="AI196" s="60">
        <f t="shared" si="219"/>
        <v>0</v>
      </c>
      <c r="AJ196" s="60">
        <f t="shared" si="219"/>
        <v>0</v>
      </c>
      <c r="AK196" s="60">
        <f t="shared" si="219"/>
        <v>0</v>
      </c>
      <c r="AL196" s="60">
        <f t="shared" si="219"/>
        <v>0</v>
      </c>
      <c r="AM196" s="60">
        <f t="shared" si="219"/>
        <v>50</v>
      </c>
      <c r="AN196" s="60">
        <f t="shared" si="219"/>
        <v>0</v>
      </c>
      <c r="AO196" s="60">
        <f t="shared" si="219"/>
        <v>51</v>
      </c>
      <c r="AP196" s="60">
        <f t="shared" si="219"/>
        <v>2</v>
      </c>
      <c r="AQ196" s="60">
        <f t="shared" si="219"/>
        <v>4</v>
      </c>
      <c r="AR196" s="60">
        <f t="shared" si="219"/>
        <v>0</v>
      </c>
      <c r="AS196" s="60">
        <f t="shared" si="219"/>
        <v>0</v>
      </c>
      <c r="AT196" s="60">
        <f t="shared" si="219"/>
        <v>0</v>
      </c>
      <c r="AU196" s="60">
        <f t="shared" si="219"/>
        <v>2</v>
      </c>
      <c r="AV196" s="60">
        <f t="shared" si="219"/>
        <v>1</v>
      </c>
      <c r="AW196" s="60">
        <f t="shared" si="219"/>
        <v>0</v>
      </c>
      <c r="AX196" s="60">
        <f t="shared" si="219"/>
        <v>0</v>
      </c>
      <c r="AY196" s="60">
        <f t="shared" si="219"/>
        <v>8</v>
      </c>
      <c r="AZ196" s="60">
        <f t="shared" si="219"/>
        <v>0</v>
      </c>
    </row>
    <row r="197" spans="1:52" ht="34.5" customHeight="1" thickBot="1" x14ac:dyDescent="0.45">
      <c r="A197" s="24" t="s">
        <v>35</v>
      </c>
      <c r="B197" s="33">
        <v>11</v>
      </c>
      <c r="C197" s="33">
        <v>13</v>
      </c>
      <c r="D197" s="33">
        <v>0</v>
      </c>
      <c r="E197" s="33">
        <v>0</v>
      </c>
      <c r="F197" s="33">
        <v>1</v>
      </c>
      <c r="G197" s="33">
        <v>13</v>
      </c>
      <c r="H197" s="33">
        <v>2</v>
      </c>
      <c r="I197" s="33">
        <v>2</v>
      </c>
      <c r="J197" s="33">
        <v>0</v>
      </c>
      <c r="K197" s="33">
        <v>0</v>
      </c>
      <c r="L197" s="33">
        <v>0</v>
      </c>
      <c r="M197" s="33">
        <v>13</v>
      </c>
      <c r="N197" s="33">
        <v>0</v>
      </c>
      <c r="O197" s="33">
        <v>1</v>
      </c>
      <c r="P197" s="33">
        <v>0</v>
      </c>
      <c r="Q197" s="33">
        <v>0</v>
      </c>
      <c r="R197" s="33">
        <v>0</v>
      </c>
      <c r="S197" s="33">
        <v>0</v>
      </c>
      <c r="T197" s="33">
        <v>0</v>
      </c>
      <c r="U197" s="33">
        <v>0</v>
      </c>
      <c r="V197" s="33">
        <v>0</v>
      </c>
      <c r="W197" s="33">
        <v>0</v>
      </c>
      <c r="X197" s="33">
        <v>0</v>
      </c>
      <c r="AC197" s="83" t="s">
        <v>14</v>
      </c>
      <c r="AD197" s="60">
        <f t="shared" ref="AD197:AD203" si="220">SUM(B178,B195,B212)</f>
        <v>3</v>
      </c>
      <c r="AE197" s="60">
        <f t="shared" ref="AE197:AE203" si="221">SUM(C178,C195,C212)</f>
        <v>59</v>
      </c>
      <c r="AF197" s="60">
        <f t="shared" ref="AF197:AF203" si="222">SUM(D178,D195,D212)</f>
        <v>0</v>
      </c>
      <c r="AG197" s="60">
        <f t="shared" ref="AG197:AG203" si="223">SUM(E178,E195,E212)</f>
        <v>0</v>
      </c>
      <c r="AH197" s="60">
        <f t="shared" ref="AH197:AH203" si="224">SUM(F178,F195,F212)</f>
        <v>15</v>
      </c>
      <c r="AI197" s="60">
        <f t="shared" ref="AI197:AI203" si="225">SUM(G178,G195,G212)</f>
        <v>233</v>
      </c>
      <c r="AJ197" s="60">
        <f t="shared" ref="AJ197:AJ203" si="226">SUM(H178,H195,H212)</f>
        <v>30</v>
      </c>
      <c r="AK197" s="60">
        <f t="shared" ref="AK197:AK203" si="227">SUM(I178,I195,I212)</f>
        <v>0</v>
      </c>
      <c r="AL197" s="60">
        <f t="shared" ref="AL197:AL203" si="228">SUM(J178,J195,J212)</f>
        <v>0</v>
      </c>
      <c r="AM197" s="60">
        <f t="shared" ref="AM197:AM203" si="229">SUM(K178,K195,K212)</f>
        <v>50</v>
      </c>
      <c r="AN197" s="60">
        <f t="shared" ref="AN197:AN203" si="230">SUM(L178,L195,L212)</f>
        <v>0</v>
      </c>
      <c r="AO197" s="60">
        <f t="shared" ref="AO197:AO203" si="231">SUM(M178,M195,M212)</f>
        <v>72</v>
      </c>
      <c r="AP197" s="60">
        <f t="shared" ref="AP197:AP203" si="232">SUM(N178,N195,N212)</f>
        <v>0</v>
      </c>
      <c r="AQ197" s="60">
        <f t="shared" ref="AQ197:AQ203" si="233">SUM(O178,O195,O212)</f>
        <v>0</v>
      </c>
      <c r="AR197" s="60">
        <f t="shared" ref="AR197:AR203" si="234">SUM(P178,P195,P212)</f>
        <v>0</v>
      </c>
      <c r="AS197" s="60">
        <f t="shared" ref="AS197:AS203" si="235">SUM(Q178,Q195,Q212)</f>
        <v>7</v>
      </c>
      <c r="AT197" s="60">
        <f t="shared" ref="AT197:AT203" si="236">SUM(R178,R195,R212)</f>
        <v>0</v>
      </c>
      <c r="AU197" s="60">
        <f t="shared" ref="AU197:AU203" si="237">SUM(S178,S195,S212)</f>
        <v>0</v>
      </c>
      <c r="AV197" s="60">
        <f t="shared" ref="AV197:AV203" si="238">SUM(T178,T195,T212)</f>
        <v>0</v>
      </c>
      <c r="AW197" s="60">
        <f t="shared" ref="AW197:AW203" si="239">SUM(U178,U195,U212)</f>
        <v>0</v>
      </c>
      <c r="AX197" s="60">
        <f t="shared" ref="AX197:AX203" si="240">SUM(V178,V195,V212)</f>
        <v>0</v>
      </c>
      <c r="AY197" s="60">
        <f t="shared" ref="AY197:AY203" si="241">SUM(W178,W195,W212)</f>
        <v>0</v>
      </c>
      <c r="AZ197" s="60">
        <f t="shared" ref="AZ197:AZ203" si="242">SUM(X178,X195,X212)</f>
        <v>0</v>
      </c>
    </row>
    <row r="198" spans="1:52" ht="34.5" customHeight="1" thickBot="1" x14ac:dyDescent="0.45">
      <c r="A198" s="24" t="s">
        <v>16</v>
      </c>
      <c r="B198" s="33">
        <v>4</v>
      </c>
      <c r="C198" s="33">
        <v>6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AC198" s="83" t="s">
        <v>51</v>
      </c>
      <c r="AD198" s="60">
        <f t="shared" si="220"/>
        <v>9</v>
      </c>
      <c r="AE198" s="60">
        <f t="shared" si="221"/>
        <v>14</v>
      </c>
      <c r="AF198" s="60">
        <f t="shared" si="222"/>
        <v>0</v>
      </c>
      <c r="AG198" s="60">
        <f t="shared" si="223"/>
        <v>0</v>
      </c>
      <c r="AH198" s="60">
        <f t="shared" si="224"/>
        <v>0</v>
      </c>
      <c r="AI198" s="60">
        <f t="shared" si="225"/>
        <v>0</v>
      </c>
      <c r="AJ198" s="60">
        <f t="shared" si="226"/>
        <v>0</v>
      </c>
      <c r="AK198" s="60">
        <f t="shared" si="227"/>
        <v>0</v>
      </c>
      <c r="AL198" s="60">
        <f t="shared" si="228"/>
        <v>0</v>
      </c>
      <c r="AM198" s="60">
        <f t="shared" si="229"/>
        <v>0</v>
      </c>
      <c r="AN198" s="60">
        <f t="shared" si="230"/>
        <v>0</v>
      </c>
      <c r="AO198" s="60">
        <f t="shared" si="231"/>
        <v>40</v>
      </c>
      <c r="AP198" s="60">
        <f t="shared" si="232"/>
        <v>1</v>
      </c>
      <c r="AQ198" s="60">
        <f t="shared" si="233"/>
        <v>0</v>
      </c>
      <c r="AR198" s="60">
        <f t="shared" si="234"/>
        <v>0</v>
      </c>
      <c r="AS198" s="60">
        <f t="shared" si="235"/>
        <v>0</v>
      </c>
      <c r="AT198" s="60">
        <f t="shared" si="236"/>
        <v>0</v>
      </c>
      <c r="AU198" s="60">
        <f t="shared" si="237"/>
        <v>0</v>
      </c>
      <c r="AV198" s="60">
        <f t="shared" si="238"/>
        <v>0</v>
      </c>
      <c r="AW198" s="60">
        <f t="shared" si="239"/>
        <v>0</v>
      </c>
      <c r="AX198" s="60">
        <f t="shared" si="240"/>
        <v>0</v>
      </c>
      <c r="AY198" s="60">
        <f t="shared" si="241"/>
        <v>0</v>
      </c>
      <c r="AZ198" s="60">
        <f t="shared" si="242"/>
        <v>0</v>
      </c>
    </row>
    <row r="199" spans="1:52" ht="34.5" customHeight="1" thickBot="1" x14ac:dyDescent="0.45">
      <c r="A199" s="40" t="s">
        <v>18</v>
      </c>
      <c r="B199" s="33">
        <v>0</v>
      </c>
      <c r="C199" s="33">
        <v>0</v>
      </c>
      <c r="D199" s="33">
        <v>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6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3">
        <v>1</v>
      </c>
      <c r="T199" s="33">
        <v>0</v>
      </c>
      <c r="U199" s="33">
        <v>0</v>
      </c>
      <c r="V199" s="33">
        <v>0</v>
      </c>
      <c r="W199" s="33">
        <v>0</v>
      </c>
      <c r="X199" s="33">
        <v>0</v>
      </c>
      <c r="AC199" s="83" t="s">
        <v>35</v>
      </c>
      <c r="AD199" s="60">
        <f t="shared" si="220"/>
        <v>41</v>
      </c>
      <c r="AE199" s="60">
        <f t="shared" si="221"/>
        <v>44</v>
      </c>
      <c r="AF199" s="60">
        <f t="shared" si="222"/>
        <v>0</v>
      </c>
      <c r="AG199" s="60">
        <f t="shared" si="223"/>
        <v>2</v>
      </c>
      <c r="AH199" s="60">
        <f t="shared" si="224"/>
        <v>11</v>
      </c>
      <c r="AI199" s="60">
        <f t="shared" si="225"/>
        <v>65</v>
      </c>
      <c r="AJ199" s="60">
        <f t="shared" si="226"/>
        <v>7</v>
      </c>
      <c r="AK199" s="60">
        <f t="shared" si="227"/>
        <v>7</v>
      </c>
      <c r="AL199" s="60">
        <f t="shared" si="228"/>
        <v>0</v>
      </c>
      <c r="AM199" s="60">
        <f t="shared" si="229"/>
        <v>0</v>
      </c>
      <c r="AN199" s="60">
        <f t="shared" si="230"/>
        <v>0</v>
      </c>
      <c r="AO199" s="60">
        <f t="shared" si="231"/>
        <v>44</v>
      </c>
      <c r="AP199" s="60">
        <f t="shared" si="232"/>
        <v>0</v>
      </c>
      <c r="AQ199" s="60">
        <f t="shared" si="233"/>
        <v>1</v>
      </c>
      <c r="AR199" s="60">
        <f t="shared" si="234"/>
        <v>0</v>
      </c>
      <c r="AS199" s="60">
        <f t="shared" si="235"/>
        <v>5</v>
      </c>
      <c r="AT199" s="60">
        <f t="shared" si="236"/>
        <v>0</v>
      </c>
      <c r="AU199" s="60">
        <f t="shared" si="237"/>
        <v>0</v>
      </c>
      <c r="AV199" s="60">
        <f t="shared" si="238"/>
        <v>0</v>
      </c>
      <c r="AW199" s="60">
        <f t="shared" si="239"/>
        <v>0</v>
      </c>
      <c r="AX199" s="60">
        <f t="shared" si="240"/>
        <v>0</v>
      </c>
      <c r="AY199" s="60">
        <f t="shared" si="241"/>
        <v>0</v>
      </c>
      <c r="AZ199" s="60">
        <f t="shared" si="242"/>
        <v>0</v>
      </c>
    </row>
    <row r="200" spans="1:52" ht="34.5" customHeight="1" thickBot="1" x14ac:dyDescent="0.45">
      <c r="A200" s="24" t="s">
        <v>55</v>
      </c>
      <c r="B200" s="33">
        <v>4</v>
      </c>
      <c r="C200" s="33">
        <v>6</v>
      </c>
      <c r="D200" s="33">
        <v>0</v>
      </c>
      <c r="E200" s="33">
        <v>0</v>
      </c>
      <c r="F200" s="33">
        <v>0</v>
      </c>
      <c r="G200" s="33">
        <v>10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4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3">
        <v>0</v>
      </c>
      <c r="T200" s="33">
        <v>0</v>
      </c>
      <c r="U200" s="33">
        <v>0</v>
      </c>
      <c r="V200" s="33">
        <v>0</v>
      </c>
      <c r="W200" s="33">
        <v>2</v>
      </c>
      <c r="X200" s="33">
        <v>0</v>
      </c>
      <c r="AC200" s="83" t="s">
        <v>16</v>
      </c>
      <c r="AD200" s="60">
        <f t="shared" si="220"/>
        <v>19</v>
      </c>
      <c r="AE200" s="60">
        <f t="shared" si="221"/>
        <v>29</v>
      </c>
      <c r="AF200" s="60">
        <f t="shared" si="222"/>
        <v>0</v>
      </c>
      <c r="AG200" s="60">
        <f t="shared" si="223"/>
        <v>0</v>
      </c>
      <c r="AH200" s="60">
        <f t="shared" si="224"/>
        <v>4</v>
      </c>
      <c r="AI200" s="60">
        <f t="shared" si="225"/>
        <v>56</v>
      </c>
      <c r="AJ200" s="60">
        <f t="shared" si="226"/>
        <v>4</v>
      </c>
      <c r="AK200" s="60">
        <f t="shared" si="227"/>
        <v>2</v>
      </c>
      <c r="AL200" s="60">
        <f t="shared" si="228"/>
        <v>0</v>
      </c>
      <c r="AM200" s="60">
        <f t="shared" si="229"/>
        <v>0</v>
      </c>
      <c r="AN200" s="60">
        <f t="shared" si="230"/>
        <v>0</v>
      </c>
      <c r="AO200" s="60">
        <f t="shared" si="231"/>
        <v>22</v>
      </c>
      <c r="AP200" s="60">
        <f t="shared" si="232"/>
        <v>0</v>
      </c>
      <c r="AQ200" s="60">
        <f t="shared" si="233"/>
        <v>1</v>
      </c>
      <c r="AR200" s="60">
        <f t="shared" si="234"/>
        <v>0</v>
      </c>
      <c r="AS200" s="60">
        <f t="shared" si="235"/>
        <v>0</v>
      </c>
      <c r="AT200" s="60">
        <f t="shared" si="236"/>
        <v>0</v>
      </c>
      <c r="AU200" s="60">
        <f t="shared" si="237"/>
        <v>0</v>
      </c>
      <c r="AV200" s="60">
        <f t="shared" si="238"/>
        <v>0</v>
      </c>
      <c r="AW200" s="60">
        <f t="shared" si="239"/>
        <v>0</v>
      </c>
      <c r="AX200" s="60">
        <f t="shared" si="240"/>
        <v>0</v>
      </c>
      <c r="AY200" s="60">
        <f t="shared" si="241"/>
        <v>2</v>
      </c>
      <c r="AZ200" s="60">
        <f t="shared" si="242"/>
        <v>0</v>
      </c>
    </row>
    <row r="201" spans="1:52" ht="34.5" customHeight="1" thickBot="1" x14ac:dyDescent="0.45">
      <c r="A201" s="24" t="s">
        <v>36</v>
      </c>
      <c r="B201" s="26">
        <f>SUM(B194:B200)</f>
        <v>33</v>
      </c>
      <c r="C201" s="26">
        <f t="shared" ref="C201:X201" si="243">SUM(C194:C200)</f>
        <v>52</v>
      </c>
      <c r="D201" s="26">
        <f t="shared" si="243"/>
        <v>0</v>
      </c>
      <c r="E201" s="26">
        <f t="shared" si="243"/>
        <v>1</v>
      </c>
      <c r="F201" s="26">
        <f t="shared" si="243"/>
        <v>8</v>
      </c>
      <c r="G201" s="26">
        <f t="shared" si="243"/>
        <v>89</v>
      </c>
      <c r="H201" s="26">
        <f t="shared" si="243"/>
        <v>10</v>
      </c>
      <c r="I201" s="26">
        <f t="shared" si="243"/>
        <v>2</v>
      </c>
      <c r="J201" s="26">
        <f t="shared" si="243"/>
        <v>0</v>
      </c>
      <c r="K201" s="26">
        <f t="shared" si="243"/>
        <v>50</v>
      </c>
      <c r="L201" s="26">
        <f t="shared" si="243"/>
        <v>0</v>
      </c>
      <c r="M201" s="26">
        <f t="shared" si="243"/>
        <v>64</v>
      </c>
      <c r="N201" s="26">
        <f t="shared" si="243"/>
        <v>0</v>
      </c>
      <c r="O201" s="26">
        <f t="shared" si="243"/>
        <v>3</v>
      </c>
      <c r="P201" s="26">
        <f t="shared" si="243"/>
        <v>0</v>
      </c>
      <c r="Q201" s="26">
        <f t="shared" si="243"/>
        <v>4</v>
      </c>
      <c r="R201" s="26">
        <f t="shared" si="243"/>
        <v>0</v>
      </c>
      <c r="S201" s="26">
        <f t="shared" si="243"/>
        <v>2</v>
      </c>
      <c r="T201" s="26">
        <f t="shared" si="243"/>
        <v>0</v>
      </c>
      <c r="U201" s="26">
        <f t="shared" si="243"/>
        <v>0</v>
      </c>
      <c r="V201" s="26">
        <f t="shared" si="243"/>
        <v>0</v>
      </c>
      <c r="W201" s="26">
        <f t="shared" si="243"/>
        <v>5</v>
      </c>
      <c r="X201" s="26">
        <f t="shared" si="243"/>
        <v>0</v>
      </c>
      <c r="AC201" s="83" t="s">
        <v>18</v>
      </c>
      <c r="AD201" s="60">
        <f t="shared" si="220"/>
        <v>0</v>
      </c>
      <c r="AE201" s="60">
        <f t="shared" si="221"/>
        <v>1</v>
      </c>
      <c r="AF201" s="60">
        <f t="shared" si="222"/>
        <v>0</v>
      </c>
      <c r="AG201" s="60">
        <f t="shared" si="223"/>
        <v>0</v>
      </c>
      <c r="AH201" s="60">
        <f t="shared" si="224"/>
        <v>0</v>
      </c>
      <c r="AI201" s="60">
        <f t="shared" si="225"/>
        <v>0</v>
      </c>
      <c r="AJ201" s="60">
        <f t="shared" si="226"/>
        <v>0</v>
      </c>
      <c r="AK201" s="60">
        <f t="shared" si="227"/>
        <v>0</v>
      </c>
      <c r="AL201" s="60">
        <f t="shared" si="228"/>
        <v>0</v>
      </c>
      <c r="AM201" s="60">
        <f t="shared" si="229"/>
        <v>0</v>
      </c>
      <c r="AN201" s="60">
        <f t="shared" si="230"/>
        <v>0</v>
      </c>
      <c r="AO201" s="60">
        <f t="shared" si="231"/>
        <v>7</v>
      </c>
      <c r="AP201" s="60">
        <f t="shared" si="232"/>
        <v>0</v>
      </c>
      <c r="AQ201" s="60">
        <f t="shared" si="233"/>
        <v>0</v>
      </c>
      <c r="AR201" s="60">
        <f t="shared" si="234"/>
        <v>0</v>
      </c>
      <c r="AS201" s="60">
        <f t="shared" si="235"/>
        <v>0</v>
      </c>
      <c r="AT201" s="60">
        <f t="shared" si="236"/>
        <v>0</v>
      </c>
      <c r="AU201" s="60">
        <f t="shared" si="237"/>
        <v>1</v>
      </c>
      <c r="AV201" s="60">
        <f t="shared" si="238"/>
        <v>0</v>
      </c>
      <c r="AW201" s="60">
        <f t="shared" si="239"/>
        <v>0</v>
      </c>
      <c r="AX201" s="60">
        <f t="shared" si="240"/>
        <v>0</v>
      </c>
      <c r="AY201" s="60">
        <f t="shared" si="241"/>
        <v>0</v>
      </c>
      <c r="AZ201" s="60">
        <f t="shared" si="242"/>
        <v>0</v>
      </c>
    </row>
    <row r="202" spans="1:52" ht="28.5" thickBot="1" x14ac:dyDescent="0.45">
      <c r="AC202" s="83" t="s">
        <v>55</v>
      </c>
      <c r="AD202" s="60">
        <f t="shared" si="220"/>
        <v>7</v>
      </c>
      <c r="AE202" s="60">
        <f t="shared" si="221"/>
        <v>14</v>
      </c>
      <c r="AF202" s="60">
        <f t="shared" si="222"/>
        <v>0</v>
      </c>
      <c r="AG202" s="60">
        <f t="shared" si="223"/>
        <v>1</v>
      </c>
      <c r="AH202" s="60">
        <f t="shared" si="224"/>
        <v>0</v>
      </c>
      <c r="AI202" s="60">
        <f t="shared" si="225"/>
        <v>25</v>
      </c>
      <c r="AJ202" s="60">
        <f t="shared" si="226"/>
        <v>2</v>
      </c>
      <c r="AK202" s="60">
        <f t="shared" si="227"/>
        <v>1</v>
      </c>
      <c r="AL202" s="60">
        <f t="shared" si="228"/>
        <v>0</v>
      </c>
      <c r="AM202" s="60">
        <f t="shared" si="229"/>
        <v>0</v>
      </c>
      <c r="AN202" s="60">
        <f t="shared" si="230"/>
        <v>0</v>
      </c>
      <c r="AO202" s="60">
        <f t="shared" si="231"/>
        <v>14</v>
      </c>
      <c r="AP202" s="60">
        <f t="shared" si="232"/>
        <v>0</v>
      </c>
      <c r="AQ202" s="60">
        <f t="shared" si="233"/>
        <v>0</v>
      </c>
      <c r="AR202" s="60">
        <f t="shared" si="234"/>
        <v>0</v>
      </c>
      <c r="AS202" s="60">
        <f t="shared" si="235"/>
        <v>6</v>
      </c>
      <c r="AT202" s="60">
        <f t="shared" si="236"/>
        <v>0</v>
      </c>
      <c r="AU202" s="60">
        <f t="shared" si="237"/>
        <v>4</v>
      </c>
      <c r="AV202" s="60">
        <f t="shared" si="238"/>
        <v>0</v>
      </c>
      <c r="AW202" s="60">
        <f t="shared" si="239"/>
        <v>1</v>
      </c>
      <c r="AX202" s="60">
        <f t="shared" si="240"/>
        <v>0</v>
      </c>
      <c r="AY202" s="60">
        <f t="shared" si="241"/>
        <v>6</v>
      </c>
      <c r="AZ202" s="60">
        <f t="shared" si="242"/>
        <v>0</v>
      </c>
    </row>
    <row r="203" spans="1:52" s="2" customFormat="1" ht="28.5" thickBot="1" x14ac:dyDescent="0.4">
      <c r="G203" s="27"/>
      <c r="H203" s="16" t="s">
        <v>20</v>
      </c>
      <c r="N203" s="17" t="s">
        <v>21</v>
      </c>
      <c r="O203" s="16"/>
      <c r="U203" s="17" t="s">
        <v>22</v>
      </c>
      <c r="V203" s="16"/>
      <c r="AC203" s="83" t="s">
        <v>36</v>
      </c>
      <c r="AD203" s="60">
        <f t="shared" si="220"/>
        <v>135</v>
      </c>
      <c r="AE203" s="60">
        <f t="shared" si="221"/>
        <v>233</v>
      </c>
      <c r="AF203" s="60">
        <f t="shared" si="222"/>
        <v>1</v>
      </c>
      <c r="AG203" s="60">
        <f t="shared" si="223"/>
        <v>7</v>
      </c>
      <c r="AH203" s="60">
        <f t="shared" si="224"/>
        <v>48</v>
      </c>
      <c r="AI203" s="60">
        <f t="shared" si="225"/>
        <v>379</v>
      </c>
      <c r="AJ203" s="60">
        <f t="shared" si="226"/>
        <v>43</v>
      </c>
      <c r="AK203" s="60">
        <f t="shared" si="227"/>
        <v>10</v>
      </c>
      <c r="AL203" s="60">
        <f t="shared" si="228"/>
        <v>0</v>
      </c>
      <c r="AM203" s="60">
        <f t="shared" si="229"/>
        <v>100</v>
      </c>
      <c r="AN203" s="60">
        <f t="shared" si="230"/>
        <v>0</v>
      </c>
      <c r="AO203" s="60">
        <f t="shared" si="231"/>
        <v>250</v>
      </c>
      <c r="AP203" s="60">
        <f t="shared" si="232"/>
        <v>3</v>
      </c>
      <c r="AQ203" s="60">
        <f t="shared" si="233"/>
        <v>6</v>
      </c>
      <c r="AR203" s="60">
        <f t="shared" si="234"/>
        <v>0</v>
      </c>
      <c r="AS203" s="60">
        <f t="shared" si="235"/>
        <v>18</v>
      </c>
      <c r="AT203" s="60">
        <f t="shared" si="236"/>
        <v>0</v>
      </c>
      <c r="AU203" s="60">
        <f t="shared" si="237"/>
        <v>7</v>
      </c>
      <c r="AV203" s="60">
        <f t="shared" si="238"/>
        <v>1</v>
      </c>
      <c r="AW203" s="60">
        <f t="shared" si="239"/>
        <v>1</v>
      </c>
      <c r="AX203" s="60">
        <f t="shared" si="240"/>
        <v>0</v>
      </c>
      <c r="AY203" s="60">
        <f t="shared" si="241"/>
        <v>16</v>
      </c>
      <c r="AZ203" s="60">
        <f t="shared" si="242"/>
        <v>0</v>
      </c>
    </row>
    <row r="206" spans="1:52" ht="22.5" thickBot="1" x14ac:dyDescent="0.45">
      <c r="A206" s="157" t="s">
        <v>87</v>
      </c>
      <c r="B206" s="157"/>
      <c r="C206" s="157"/>
      <c r="D206" s="157"/>
      <c r="E206" s="157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3"/>
    </row>
    <row r="207" spans="1:52" ht="34.5" customHeight="1" thickBot="1" x14ac:dyDescent="0.45">
      <c r="A207" s="158" t="s">
        <v>24</v>
      </c>
      <c r="B207" s="133"/>
      <c r="C207" s="133"/>
      <c r="D207" s="133"/>
      <c r="E207" s="133"/>
      <c r="F207" s="133"/>
      <c r="G207" s="133"/>
      <c r="H207" s="133"/>
      <c r="I207" s="133"/>
      <c r="J207" s="133"/>
      <c r="K207" s="133"/>
      <c r="L207" s="133"/>
      <c r="M207" s="133"/>
      <c r="N207" s="133"/>
      <c r="O207" s="133"/>
      <c r="P207" s="133"/>
      <c r="Q207" s="133"/>
      <c r="R207" s="133"/>
      <c r="S207" s="133"/>
      <c r="T207" s="133"/>
      <c r="U207" s="133"/>
      <c r="V207" s="133"/>
      <c r="W207" s="133"/>
      <c r="X207" s="134"/>
    </row>
    <row r="208" spans="1:52" ht="34.5" customHeight="1" thickBot="1" x14ac:dyDescent="0.45">
      <c r="A208" s="135" t="s">
        <v>1</v>
      </c>
      <c r="B208" s="138" t="s">
        <v>47</v>
      </c>
      <c r="C208" s="139"/>
      <c r="D208" s="139"/>
      <c r="E208" s="140"/>
      <c r="F208" s="141" t="s">
        <v>50</v>
      </c>
      <c r="G208" s="144" t="s">
        <v>25</v>
      </c>
      <c r="H208" s="145"/>
      <c r="I208" s="145"/>
      <c r="J208" s="146"/>
      <c r="K208" s="147" t="s">
        <v>26</v>
      </c>
      <c r="L208" s="148"/>
      <c r="M208" s="149" t="s">
        <v>27</v>
      </c>
      <c r="N208" s="150"/>
      <c r="O208" s="150"/>
      <c r="P208" s="150"/>
      <c r="Q208" s="150"/>
      <c r="R208" s="151"/>
      <c r="S208" s="152" t="s">
        <v>28</v>
      </c>
      <c r="T208" s="153"/>
      <c r="U208" s="153"/>
      <c r="V208" s="153"/>
      <c r="W208" s="153"/>
      <c r="X208" s="154"/>
    </row>
    <row r="209" spans="1:24" ht="34.5" customHeight="1" thickBot="1" x14ac:dyDescent="0.45">
      <c r="A209" s="136"/>
      <c r="B209" s="138" t="s">
        <v>29</v>
      </c>
      <c r="C209" s="140"/>
      <c r="D209" s="138" t="s">
        <v>8</v>
      </c>
      <c r="E209" s="140"/>
      <c r="F209" s="142"/>
      <c r="G209" s="144" t="s">
        <v>29</v>
      </c>
      <c r="H209" s="146"/>
      <c r="I209" s="144" t="s">
        <v>8</v>
      </c>
      <c r="J209" s="146"/>
      <c r="K209" s="155" t="s">
        <v>29</v>
      </c>
      <c r="L209" s="155" t="s">
        <v>8</v>
      </c>
      <c r="M209" s="149" t="s">
        <v>30</v>
      </c>
      <c r="N209" s="151"/>
      <c r="O209" s="149" t="s">
        <v>31</v>
      </c>
      <c r="P209" s="151"/>
      <c r="Q209" s="149" t="s">
        <v>32</v>
      </c>
      <c r="R209" s="151"/>
      <c r="S209" s="152" t="s">
        <v>30</v>
      </c>
      <c r="T209" s="154"/>
      <c r="U209" s="152" t="s">
        <v>31</v>
      </c>
      <c r="V209" s="154"/>
      <c r="W209" s="152" t="s">
        <v>32</v>
      </c>
      <c r="X209" s="154"/>
    </row>
    <row r="210" spans="1:24" ht="34.5" customHeight="1" thickBot="1" x14ac:dyDescent="0.45">
      <c r="A210" s="137"/>
      <c r="B210" s="34" t="s">
        <v>48</v>
      </c>
      <c r="C210" s="34" t="s">
        <v>49</v>
      </c>
      <c r="D210" s="34" t="s">
        <v>48</v>
      </c>
      <c r="E210" s="34" t="s">
        <v>49</v>
      </c>
      <c r="F210" s="143"/>
      <c r="G210" s="20" t="s">
        <v>30</v>
      </c>
      <c r="H210" s="20" t="s">
        <v>31</v>
      </c>
      <c r="I210" s="20" t="s">
        <v>30</v>
      </c>
      <c r="J210" s="20" t="s">
        <v>31</v>
      </c>
      <c r="K210" s="156"/>
      <c r="L210" s="156"/>
      <c r="M210" s="21" t="s">
        <v>33</v>
      </c>
      <c r="N210" s="21" t="s">
        <v>34</v>
      </c>
      <c r="O210" s="21" t="s">
        <v>33</v>
      </c>
      <c r="P210" s="21" t="s">
        <v>34</v>
      </c>
      <c r="Q210" s="21" t="s">
        <v>33</v>
      </c>
      <c r="R210" s="21" t="s">
        <v>34</v>
      </c>
      <c r="S210" s="22" t="s">
        <v>33</v>
      </c>
      <c r="T210" s="22" t="s">
        <v>34</v>
      </c>
      <c r="U210" s="22" t="s">
        <v>33</v>
      </c>
      <c r="V210" s="22" t="s">
        <v>34</v>
      </c>
      <c r="W210" s="22" t="s">
        <v>33</v>
      </c>
      <c r="X210" s="23" t="s">
        <v>34</v>
      </c>
    </row>
    <row r="211" spans="1:24" ht="34.5" customHeight="1" thickBot="1" x14ac:dyDescent="0.45">
      <c r="A211" s="24" t="s">
        <v>13</v>
      </c>
      <c r="B211" s="33">
        <v>19</v>
      </c>
      <c r="C211" s="33">
        <v>25</v>
      </c>
      <c r="D211" s="33">
        <v>1</v>
      </c>
      <c r="E211" s="33">
        <v>2</v>
      </c>
      <c r="F211" s="33">
        <v>5</v>
      </c>
      <c r="G211" s="33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3">
        <v>15</v>
      </c>
      <c r="N211" s="33">
        <v>1</v>
      </c>
      <c r="O211" s="33">
        <v>2</v>
      </c>
      <c r="P211" s="33">
        <v>0</v>
      </c>
      <c r="Q211" s="33">
        <v>0</v>
      </c>
      <c r="R211" s="33">
        <v>0</v>
      </c>
      <c r="S211" s="33">
        <v>0</v>
      </c>
      <c r="T211" s="33">
        <v>1</v>
      </c>
      <c r="U211" s="33">
        <v>0</v>
      </c>
      <c r="V211" s="33">
        <v>0</v>
      </c>
      <c r="W211" s="33">
        <v>0</v>
      </c>
      <c r="X211" s="33">
        <v>0</v>
      </c>
    </row>
    <row r="212" spans="1:24" ht="34.5" customHeight="1" thickBot="1" x14ac:dyDescent="0.45">
      <c r="A212" s="24" t="s">
        <v>14</v>
      </c>
      <c r="B212" s="33">
        <v>0</v>
      </c>
      <c r="C212" s="33">
        <v>21</v>
      </c>
      <c r="D212" s="33">
        <v>0</v>
      </c>
      <c r="E212" s="33">
        <v>0</v>
      </c>
      <c r="F212" s="33">
        <v>8</v>
      </c>
      <c r="G212" s="33">
        <v>89</v>
      </c>
      <c r="H212" s="33">
        <v>11</v>
      </c>
      <c r="I212" s="33">
        <v>0</v>
      </c>
      <c r="J212" s="33">
        <v>0</v>
      </c>
      <c r="K212" s="33">
        <v>0</v>
      </c>
      <c r="L212" s="33">
        <v>0</v>
      </c>
      <c r="M212" s="33">
        <v>29</v>
      </c>
      <c r="N212" s="33">
        <v>0</v>
      </c>
      <c r="O212" s="33">
        <v>0</v>
      </c>
      <c r="P212" s="33">
        <v>0</v>
      </c>
      <c r="Q212" s="33">
        <v>2</v>
      </c>
      <c r="R212" s="33">
        <v>0</v>
      </c>
      <c r="S212" s="33">
        <v>0</v>
      </c>
      <c r="T212" s="33">
        <v>0</v>
      </c>
      <c r="U212" s="33">
        <v>0</v>
      </c>
      <c r="V212" s="33">
        <v>0</v>
      </c>
      <c r="W212" s="33">
        <v>0</v>
      </c>
      <c r="X212" s="33">
        <v>0</v>
      </c>
    </row>
    <row r="213" spans="1:24" ht="34.5" customHeight="1" thickBot="1" x14ac:dyDescent="0.45">
      <c r="A213" s="39" t="s">
        <v>51</v>
      </c>
      <c r="B213" s="33">
        <v>3</v>
      </c>
      <c r="C213" s="33">
        <v>5</v>
      </c>
      <c r="D213" s="33">
        <v>0</v>
      </c>
      <c r="E213" s="33">
        <v>0</v>
      </c>
      <c r="F213" s="33">
        <v>0</v>
      </c>
      <c r="G213" s="33">
        <v>0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17</v>
      </c>
      <c r="N213" s="33">
        <v>0</v>
      </c>
      <c r="O213" s="33">
        <v>0</v>
      </c>
      <c r="P213" s="33">
        <v>0</v>
      </c>
      <c r="Q213" s="33">
        <v>0</v>
      </c>
      <c r="R213" s="33">
        <v>0</v>
      </c>
      <c r="S213" s="33">
        <v>0</v>
      </c>
      <c r="T213" s="33">
        <v>0</v>
      </c>
      <c r="U213" s="33">
        <v>0</v>
      </c>
      <c r="V213" s="33">
        <v>0</v>
      </c>
      <c r="W213" s="33">
        <v>0</v>
      </c>
      <c r="X213" s="33">
        <v>0</v>
      </c>
    </row>
    <row r="214" spans="1:24" ht="34.5" customHeight="1" thickBot="1" x14ac:dyDescent="0.45">
      <c r="A214" s="24" t="s">
        <v>35</v>
      </c>
      <c r="B214" s="33">
        <v>12</v>
      </c>
      <c r="C214" s="33">
        <v>13</v>
      </c>
      <c r="D214" s="33">
        <v>0</v>
      </c>
      <c r="E214" s="33">
        <v>1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12</v>
      </c>
      <c r="N214" s="33">
        <v>0</v>
      </c>
      <c r="O214" s="33">
        <v>0</v>
      </c>
      <c r="P214" s="33">
        <v>0</v>
      </c>
      <c r="Q214" s="33">
        <v>0</v>
      </c>
      <c r="R214" s="33">
        <v>0</v>
      </c>
      <c r="S214" s="33">
        <v>0</v>
      </c>
      <c r="T214" s="33">
        <v>0</v>
      </c>
      <c r="U214" s="33">
        <v>0</v>
      </c>
      <c r="V214" s="33">
        <v>0</v>
      </c>
      <c r="W214" s="33">
        <v>0</v>
      </c>
      <c r="X214" s="33">
        <v>0</v>
      </c>
    </row>
    <row r="215" spans="1:24" ht="34.5" customHeight="1" thickBot="1" x14ac:dyDescent="0.45">
      <c r="A215" s="24" t="s">
        <v>16</v>
      </c>
      <c r="B215" s="33">
        <v>10</v>
      </c>
      <c r="C215" s="33">
        <v>15</v>
      </c>
      <c r="D215" s="33">
        <v>0</v>
      </c>
      <c r="E215" s="33">
        <v>0</v>
      </c>
      <c r="F215" s="33">
        <v>4</v>
      </c>
      <c r="G215" s="33">
        <v>31</v>
      </c>
      <c r="H215" s="33">
        <v>3</v>
      </c>
      <c r="I215" s="33">
        <v>0</v>
      </c>
      <c r="J215" s="33">
        <v>0</v>
      </c>
      <c r="K215" s="33">
        <v>0</v>
      </c>
      <c r="L215" s="33">
        <v>0</v>
      </c>
      <c r="M215" s="33">
        <v>14</v>
      </c>
      <c r="N215" s="33">
        <v>0</v>
      </c>
      <c r="O215" s="33">
        <v>1</v>
      </c>
      <c r="P215" s="33">
        <v>0</v>
      </c>
      <c r="Q215" s="33">
        <v>0</v>
      </c>
      <c r="R215" s="33">
        <v>0</v>
      </c>
      <c r="S215" s="33">
        <v>0</v>
      </c>
      <c r="T215" s="33">
        <v>0</v>
      </c>
      <c r="U215" s="33">
        <v>0</v>
      </c>
      <c r="V215" s="33">
        <v>0</v>
      </c>
      <c r="W215" s="33">
        <v>0</v>
      </c>
      <c r="X215" s="33">
        <v>0</v>
      </c>
    </row>
    <row r="216" spans="1:24" ht="34.5" customHeight="1" thickBot="1" x14ac:dyDescent="0.45">
      <c r="A216" s="40" t="s">
        <v>18</v>
      </c>
      <c r="B216" s="33">
        <v>0</v>
      </c>
      <c r="C216" s="33">
        <v>1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1</v>
      </c>
      <c r="N216" s="33">
        <v>0</v>
      </c>
      <c r="O216" s="33">
        <v>0</v>
      </c>
      <c r="P216" s="33">
        <v>0</v>
      </c>
      <c r="Q216" s="33">
        <v>0</v>
      </c>
      <c r="R216" s="33">
        <v>0</v>
      </c>
      <c r="S216" s="33">
        <v>0</v>
      </c>
      <c r="T216" s="33">
        <v>0</v>
      </c>
      <c r="U216" s="33">
        <v>0</v>
      </c>
      <c r="V216" s="33">
        <v>0</v>
      </c>
      <c r="W216" s="33">
        <v>0</v>
      </c>
      <c r="X216" s="33">
        <v>0</v>
      </c>
    </row>
    <row r="217" spans="1:24" ht="34.5" customHeight="1" thickBot="1" x14ac:dyDescent="0.45">
      <c r="A217" s="24" t="s">
        <v>55</v>
      </c>
      <c r="B217" s="33">
        <v>0</v>
      </c>
      <c r="C217" s="33">
        <v>4</v>
      </c>
      <c r="D217" s="33">
        <v>0</v>
      </c>
      <c r="E217" s="33">
        <v>0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3">
        <v>4</v>
      </c>
      <c r="N217" s="33">
        <v>0</v>
      </c>
      <c r="O217" s="33">
        <v>0</v>
      </c>
      <c r="P217" s="33">
        <v>0</v>
      </c>
      <c r="Q217" s="33">
        <v>0</v>
      </c>
      <c r="R217" s="33">
        <v>0</v>
      </c>
      <c r="S217" s="33">
        <v>0</v>
      </c>
      <c r="T217" s="33">
        <v>0</v>
      </c>
      <c r="U217" s="33">
        <v>0</v>
      </c>
      <c r="V217" s="33">
        <v>0</v>
      </c>
      <c r="W217" s="33">
        <v>0</v>
      </c>
      <c r="X217" s="33">
        <v>0</v>
      </c>
    </row>
    <row r="218" spans="1:24" ht="34.5" customHeight="1" thickBot="1" x14ac:dyDescent="0.45">
      <c r="A218" s="24" t="s">
        <v>36</v>
      </c>
      <c r="B218" s="26">
        <f>SUM(B211:B217)</f>
        <v>44</v>
      </c>
      <c r="C218" s="26">
        <f t="shared" ref="C218:X218" si="244">SUM(C211:C217)</f>
        <v>84</v>
      </c>
      <c r="D218" s="26">
        <f t="shared" si="244"/>
        <v>1</v>
      </c>
      <c r="E218" s="26">
        <f t="shared" si="244"/>
        <v>3</v>
      </c>
      <c r="F218" s="26">
        <f t="shared" si="244"/>
        <v>17</v>
      </c>
      <c r="G218" s="26">
        <f t="shared" si="244"/>
        <v>120</v>
      </c>
      <c r="H218" s="26">
        <f t="shared" si="244"/>
        <v>14</v>
      </c>
      <c r="I218" s="26">
        <f t="shared" si="244"/>
        <v>0</v>
      </c>
      <c r="J218" s="26">
        <f t="shared" si="244"/>
        <v>0</v>
      </c>
      <c r="K218" s="26">
        <f t="shared" si="244"/>
        <v>0</v>
      </c>
      <c r="L218" s="26">
        <f t="shared" si="244"/>
        <v>0</v>
      </c>
      <c r="M218" s="26">
        <f t="shared" si="244"/>
        <v>92</v>
      </c>
      <c r="N218" s="26">
        <f t="shared" si="244"/>
        <v>1</v>
      </c>
      <c r="O218" s="26">
        <f t="shared" si="244"/>
        <v>3</v>
      </c>
      <c r="P218" s="26">
        <f t="shared" si="244"/>
        <v>0</v>
      </c>
      <c r="Q218" s="26">
        <f t="shared" si="244"/>
        <v>2</v>
      </c>
      <c r="R218" s="26">
        <f t="shared" si="244"/>
        <v>0</v>
      </c>
      <c r="S218" s="26">
        <f t="shared" si="244"/>
        <v>0</v>
      </c>
      <c r="T218" s="26">
        <f t="shared" si="244"/>
        <v>1</v>
      </c>
      <c r="U218" s="26">
        <f t="shared" si="244"/>
        <v>0</v>
      </c>
      <c r="V218" s="26">
        <f t="shared" si="244"/>
        <v>0</v>
      </c>
      <c r="W218" s="26">
        <f t="shared" si="244"/>
        <v>0</v>
      </c>
      <c r="X218" s="26">
        <f t="shared" si="244"/>
        <v>0</v>
      </c>
    </row>
    <row r="220" spans="1:24" s="2" customFormat="1" ht="21" x14ac:dyDescent="0.35">
      <c r="G220" s="27"/>
      <c r="H220" s="16" t="s">
        <v>20</v>
      </c>
      <c r="N220" s="17" t="s">
        <v>21</v>
      </c>
      <c r="O220" s="16"/>
      <c r="U220" s="17" t="s">
        <v>22</v>
      </c>
      <c r="V220" s="16"/>
    </row>
    <row r="223" spans="1:24" ht="22.5" thickBot="1" x14ac:dyDescent="0.45">
      <c r="A223" s="157" t="s">
        <v>86</v>
      </c>
      <c r="B223" s="157"/>
      <c r="C223" s="157"/>
      <c r="D223" s="157"/>
      <c r="E223" s="157"/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3"/>
    </row>
    <row r="224" spans="1:24" ht="34.5" customHeight="1" thickBot="1" x14ac:dyDescent="0.45">
      <c r="A224" s="158" t="s">
        <v>24</v>
      </c>
      <c r="B224" s="133"/>
      <c r="C224" s="133"/>
      <c r="D224" s="133"/>
      <c r="E224" s="133"/>
      <c r="F224" s="133"/>
      <c r="G224" s="133"/>
      <c r="H224" s="133"/>
      <c r="I224" s="133"/>
      <c r="J224" s="133"/>
      <c r="K224" s="133"/>
      <c r="L224" s="133"/>
      <c r="M224" s="133"/>
      <c r="N224" s="133"/>
      <c r="O224" s="133"/>
      <c r="P224" s="133"/>
      <c r="Q224" s="133"/>
      <c r="R224" s="133"/>
      <c r="S224" s="133"/>
      <c r="T224" s="133"/>
      <c r="U224" s="133"/>
      <c r="V224" s="133"/>
      <c r="W224" s="133"/>
      <c r="X224" s="134"/>
    </row>
    <row r="225" spans="1:24" ht="34.5" customHeight="1" thickBot="1" x14ac:dyDescent="0.45">
      <c r="A225" s="135" t="s">
        <v>1</v>
      </c>
      <c r="B225" s="138" t="s">
        <v>47</v>
      </c>
      <c r="C225" s="139"/>
      <c r="D225" s="139"/>
      <c r="E225" s="140"/>
      <c r="F225" s="141" t="s">
        <v>50</v>
      </c>
      <c r="G225" s="144" t="s">
        <v>25</v>
      </c>
      <c r="H225" s="145"/>
      <c r="I225" s="145"/>
      <c r="J225" s="146"/>
      <c r="K225" s="147" t="s">
        <v>26</v>
      </c>
      <c r="L225" s="148"/>
      <c r="M225" s="149" t="s">
        <v>27</v>
      </c>
      <c r="N225" s="150"/>
      <c r="O225" s="150"/>
      <c r="P225" s="150"/>
      <c r="Q225" s="150"/>
      <c r="R225" s="151"/>
      <c r="S225" s="152" t="s">
        <v>28</v>
      </c>
      <c r="T225" s="153"/>
      <c r="U225" s="153"/>
      <c r="V225" s="153"/>
      <c r="W225" s="153"/>
      <c r="X225" s="154"/>
    </row>
    <row r="226" spans="1:24" ht="34.5" customHeight="1" thickBot="1" x14ac:dyDescent="0.45">
      <c r="A226" s="136"/>
      <c r="B226" s="138" t="s">
        <v>29</v>
      </c>
      <c r="C226" s="140"/>
      <c r="D226" s="138" t="s">
        <v>8</v>
      </c>
      <c r="E226" s="140"/>
      <c r="F226" s="142"/>
      <c r="G226" s="144" t="s">
        <v>29</v>
      </c>
      <c r="H226" s="146"/>
      <c r="I226" s="144" t="s">
        <v>8</v>
      </c>
      <c r="J226" s="146"/>
      <c r="K226" s="155" t="s">
        <v>29</v>
      </c>
      <c r="L226" s="155" t="s">
        <v>8</v>
      </c>
      <c r="M226" s="149" t="s">
        <v>30</v>
      </c>
      <c r="N226" s="151"/>
      <c r="O226" s="149" t="s">
        <v>31</v>
      </c>
      <c r="P226" s="151"/>
      <c r="Q226" s="149" t="s">
        <v>32</v>
      </c>
      <c r="R226" s="151"/>
      <c r="S226" s="152" t="s">
        <v>30</v>
      </c>
      <c r="T226" s="154"/>
      <c r="U226" s="152" t="s">
        <v>31</v>
      </c>
      <c r="V226" s="154"/>
      <c r="W226" s="152" t="s">
        <v>32</v>
      </c>
      <c r="X226" s="154"/>
    </row>
    <row r="227" spans="1:24" ht="34.5" customHeight="1" thickBot="1" x14ac:dyDescent="0.45">
      <c r="A227" s="137"/>
      <c r="B227" s="34" t="s">
        <v>48</v>
      </c>
      <c r="C227" s="34" t="s">
        <v>49</v>
      </c>
      <c r="D227" s="34" t="s">
        <v>48</v>
      </c>
      <c r="E227" s="34" t="s">
        <v>49</v>
      </c>
      <c r="F227" s="143"/>
      <c r="G227" s="20" t="s">
        <v>30</v>
      </c>
      <c r="H227" s="20" t="s">
        <v>31</v>
      </c>
      <c r="I227" s="20" t="s">
        <v>30</v>
      </c>
      <c r="J227" s="20" t="s">
        <v>31</v>
      </c>
      <c r="K227" s="156"/>
      <c r="L227" s="156"/>
      <c r="M227" s="21" t="s">
        <v>33</v>
      </c>
      <c r="N227" s="21" t="s">
        <v>34</v>
      </c>
      <c r="O227" s="21" t="s">
        <v>33</v>
      </c>
      <c r="P227" s="21" t="s">
        <v>34</v>
      </c>
      <c r="Q227" s="21" t="s">
        <v>33</v>
      </c>
      <c r="R227" s="21" t="s">
        <v>34</v>
      </c>
      <c r="S227" s="22" t="s">
        <v>33</v>
      </c>
      <c r="T227" s="22" t="s">
        <v>34</v>
      </c>
      <c r="U227" s="22" t="s">
        <v>33</v>
      </c>
      <c r="V227" s="22" t="s">
        <v>34</v>
      </c>
      <c r="W227" s="22" t="s">
        <v>33</v>
      </c>
      <c r="X227" s="23" t="s">
        <v>34</v>
      </c>
    </row>
    <row r="228" spans="1:24" ht="34.5" customHeight="1" thickBot="1" x14ac:dyDescent="0.45">
      <c r="A228" s="24" t="s">
        <v>13</v>
      </c>
      <c r="B228" s="25">
        <f t="shared" ref="B228:X228" si="245">B109+B126+B143++B160+B177+B194+B211</f>
        <v>209</v>
      </c>
      <c r="C228" s="25">
        <f t="shared" si="245"/>
        <v>261</v>
      </c>
      <c r="D228" s="25">
        <f t="shared" si="245"/>
        <v>9</v>
      </c>
      <c r="E228" s="25">
        <f t="shared" si="245"/>
        <v>62</v>
      </c>
      <c r="F228" s="25">
        <f t="shared" si="245"/>
        <v>64</v>
      </c>
      <c r="G228" s="25">
        <f t="shared" si="245"/>
        <v>27</v>
      </c>
      <c r="H228" s="25">
        <f t="shared" si="245"/>
        <v>6</v>
      </c>
      <c r="I228" s="25">
        <f t="shared" si="245"/>
        <v>6</v>
      </c>
      <c r="J228" s="25">
        <f t="shared" si="245"/>
        <v>1</v>
      </c>
      <c r="K228" s="25">
        <f t="shared" si="245"/>
        <v>100</v>
      </c>
      <c r="L228" s="25">
        <f t="shared" si="245"/>
        <v>0</v>
      </c>
      <c r="M228" s="25">
        <f t="shared" si="245"/>
        <v>204</v>
      </c>
      <c r="N228" s="25">
        <f t="shared" si="245"/>
        <v>7</v>
      </c>
      <c r="O228" s="25">
        <f t="shared" si="245"/>
        <v>25</v>
      </c>
      <c r="P228" s="25">
        <f t="shared" si="245"/>
        <v>0</v>
      </c>
      <c r="Q228" s="25">
        <f t="shared" si="245"/>
        <v>0</v>
      </c>
      <c r="R228" s="25">
        <f t="shared" si="245"/>
        <v>0</v>
      </c>
      <c r="S228" s="25">
        <f t="shared" si="245"/>
        <v>17</v>
      </c>
      <c r="T228" s="25">
        <f t="shared" si="245"/>
        <v>2</v>
      </c>
      <c r="U228" s="25">
        <f t="shared" si="245"/>
        <v>4</v>
      </c>
      <c r="V228" s="25">
        <f t="shared" si="245"/>
        <v>0</v>
      </c>
      <c r="W228" s="25">
        <f t="shared" si="245"/>
        <v>80</v>
      </c>
      <c r="X228" s="25">
        <f t="shared" si="245"/>
        <v>0</v>
      </c>
    </row>
    <row r="229" spans="1:24" ht="34.5" customHeight="1" thickBot="1" x14ac:dyDescent="0.45">
      <c r="A229" s="24" t="s">
        <v>14</v>
      </c>
      <c r="B229" s="25">
        <f t="shared" ref="B229:O229" si="246">B110+B127+B144++B161+B178+B195+B212</f>
        <v>6</v>
      </c>
      <c r="C229" s="25">
        <f t="shared" si="246"/>
        <v>232</v>
      </c>
      <c r="D229" s="25">
        <f t="shared" si="246"/>
        <v>0</v>
      </c>
      <c r="E229" s="25">
        <f t="shared" si="246"/>
        <v>0</v>
      </c>
      <c r="F229" s="25">
        <f t="shared" si="246"/>
        <v>52</v>
      </c>
      <c r="G229" s="25">
        <f t="shared" si="246"/>
        <v>573</v>
      </c>
      <c r="H229" s="25">
        <f t="shared" si="246"/>
        <v>74</v>
      </c>
      <c r="I229" s="25">
        <f t="shared" si="246"/>
        <v>0</v>
      </c>
      <c r="J229" s="25">
        <f t="shared" si="246"/>
        <v>0</v>
      </c>
      <c r="K229" s="25">
        <f t="shared" si="246"/>
        <v>100</v>
      </c>
      <c r="L229" s="25">
        <f t="shared" si="246"/>
        <v>0</v>
      </c>
      <c r="M229" s="25">
        <f t="shared" si="246"/>
        <v>293</v>
      </c>
      <c r="N229" s="25">
        <f t="shared" si="246"/>
        <v>0</v>
      </c>
      <c r="O229" s="25">
        <f t="shared" si="246"/>
        <v>8</v>
      </c>
      <c r="P229" s="25">
        <f>P110+P127+P144+P161+P178+P195+P212</f>
        <v>0</v>
      </c>
      <c r="Q229" s="25">
        <f t="shared" ref="Q229:X234" si="247">Q110+Q127+Q144++Q161+Q178+Q195+Q212</f>
        <v>42</v>
      </c>
      <c r="R229" s="25">
        <f t="shared" si="247"/>
        <v>0</v>
      </c>
      <c r="S229" s="25">
        <f t="shared" si="247"/>
        <v>0</v>
      </c>
      <c r="T229" s="25">
        <f t="shared" si="247"/>
        <v>0</v>
      </c>
      <c r="U229" s="25">
        <f t="shared" si="247"/>
        <v>0</v>
      </c>
      <c r="V229" s="25">
        <f t="shared" si="247"/>
        <v>0</v>
      </c>
      <c r="W229" s="25">
        <f t="shared" si="247"/>
        <v>0</v>
      </c>
      <c r="X229" s="25">
        <f t="shared" si="247"/>
        <v>0</v>
      </c>
    </row>
    <row r="230" spans="1:24" ht="34.5" customHeight="1" thickBot="1" x14ac:dyDescent="0.45">
      <c r="A230" s="39" t="s">
        <v>51</v>
      </c>
      <c r="B230" s="25">
        <f t="shared" ref="B230:O230" si="248">B111+B128+B145++B162+B179+B196+B213</f>
        <v>95</v>
      </c>
      <c r="C230" s="25">
        <f t="shared" si="248"/>
        <v>123</v>
      </c>
      <c r="D230" s="25">
        <f t="shared" si="248"/>
        <v>0</v>
      </c>
      <c r="E230" s="25">
        <f t="shared" si="248"/>
        <v>1</v>
      </c>
      <c r="F230" s="25">
        <f t="shared" si="248"/>
        <v>3</v>
      </c>
      <c r="G230" s="25">
        <f t="shared" si="248"/>
        <v>0</v>
      </c>
      <c r="H230" s="25">
        <f t="shared" si="248"/>
        <v>0</v>
      </c>
      <c r="I230" s="25">
        <f t="shared" si="248"/>
        <v>0</v>
      </c>
      <c r="J230" s="25">
        <f t="shared" si="248"/>
        <v>0</v>
      </c>
      <c r="K230" s="25">
        <f t="shared" si="248"/>
        <v>0</v>
      </c>
      <c r="L230" s="25">
        <f t="shared" si="248"/>
        <v>0</v>
      </c>
      <c r="M230" s="25">
        <f t="shared" si="248"/>
        <v>157</v>
      </c>
      <c r="N230" s="25">
        <f t="shared" si="248"/>
        <v>1</v>
      </c>
      <c r="O230" s="25">
        <f t="shared" si="248"/>
        <v>1</v>
      </c>
      <c r="P230" s="25">
        <f>P111+P128+P145++P162+P179+P196+P213</f>
        <v>0</v>
      </c>
      <c r="Q230" s="25">
        <f t="shared" si="247"/>
        <v>0</v>
      </c>
      <c r="R230" s="25">
        <f t="shared" si="247"/>
        <v>0</v>
      </c>
      <c r="S230" s="25">
        <f t="shared" si="247"/>
        <v>3</v>
      </c>
      <c r="T230" s="25">
        <f t="shared" si="247"/>
        <v>0</v>
      </c>
      <c r="U230" s="25">
        <f t="shared" si="247"/>
        <v>0</v>
      </c>
      <c r="V230" s="25">
        <f t="shared" si="247"/>
        <v>0</v>
      </c>
      <c r="W230" s="25">
        <f t="shared" si="247"/>
        <v>0</v>
      </c>
      <c r="X230" s="25">
        <f t="shared" si="247"/>
        <v>7</v>
      </c>
    </row>
    <row r="231" spans="1:24" ht="34.5" customHeight="1" thickBot="1" x14ac:dyDescent="0.45">
      <c r="A231" s="24" t="s">
        <v>35</v>
      </c>
      <c r="B231" s="25">
        <f t="shared" ref="B231:O231" si="249">B112+B129+B146++B163+B180+B197+B214</f>
        <v>147</v>
      </c>
      <c r="C231" s="25">
        <f t="shared" si="249"/>
        <v>169</v>
      </c>
      <c r="D231" s="25">
        <f t="shared" si="249"/>
        <v>6</v>
      </c>
      <c r="E231" s="25">
        <f t="shared" si="249"/>
        <v>9</v>
      </c>
      <c r="F231" s="25">
        <f t="shared" si="249"/>
        <v>20</v>
      </c>
      <c r="G231" s="25">
        <f t="shared" si="249"/>
        <v>299</v>
      </c>
      <c r="H231" s="25">
        <f t="shared" si="249"/>
        <v>27</v>
      </c>
      <c r="I231" s="25">
        <f t="shared" si="249"/>
        <v>30</v>
      </c>
      <c r="J231" s="25">
        <f t="shared" si="249"/>
        <v>2</v>
      </c>
      <c r="K231" s="25">
        <f t="shared" si="249"/>
        <v>0</v>
      </c>
      <c r="L231" s="25">
        <f t="shared" si="249"/>
        <v>0</v>
      </c>
      <c r="M231" s="25">
        <f t="shared" si="249"/>
        <v>182</v>
      </c>
      <c r="N231" s="25">
        <f t="shared" si="249"/>
        <v>3</v>
      </c>
      <c r="O231" s="25">
        <f t="shared" si="249"/>
        <v>3</v>
      </c>
      <c r="P231" s="25">
        <f>P112+P129+P146++P163+P180+P197+P214</f>
        <v>3</v>
      </c>
      <c r="Q231" s="25">
        <f t="shared" si="247"/>
        <v>6</v>
      </c>
      <c r="R231" s="25">
        <f t="shared" si="247"/>
        <v>0</v>
      </c>
      <c r="S231" s="25">
        <f t="shared" si="247"/>
        <v>7</v>
      </c>
      <c r="T231" s="25">
        <f t="shared" si="247"/>
        <v>3</v>
      </c>
      <c r="U231" s="25">
        <f t="shared" si="247"/>
        <v>0</v>
      </c>
      <c r="V231" s="25">
        <f t="shared" si="247"/>
        <v>0</v>
      </c>
      <c r="W231" s="25">
        <f t="shared" si="247"/>
        <v>2</v>
      </c>
      <c r="X231" s="25">
        <f t="shared" si="247"/>
        <v>0</v>
      </c>
    </row>
    <row r="232" spans="1:24" ht="34.5" customHeight="1" thickBot="1" x14ac:dyDescent="0.45">
      <c r="A232" s="24" t="s">
        <v>16</v>
      </c>
      <c r="B232" s="25">
        <f t="shared" ref="B232:O232" si="250">B113+B130+B147++B164+B181+B198+B215</f>
        <v>82</v>
      </c>
      <c r="C232" s="25">
        <f t="shared" si="250"/>
        <v>109</v>
      </c>
      <c r="D232" s="25">
        <f t="shared" si="250"/>
        <v>0</v>
      </c>
      <c r="E232" s="25">
        <f t="shared" si="250"/>
        <v>2</v>
      </c>
      <c r="F232" s="25">
        <f t="shared" si="250"/>
        <v>22</v>
      </c>
      <c r="G232" s="25">
        <f t="shared" si="250"/>
        <v>224</v>
      </c>
      <c r="H232" s="25">
        <f t="shared" si="250"/>
        <v>22</v>
      </c>
      <c r="I232" s="25">
        <f t="shared" si="250"/>
        <v>16</v>
      </c>
      <c r="J232" s="25">
        <f t="shared" si="250"/>
        <v>2</v>
      </c>
      <c r="K232" s="25">
        <f t="shared" si="250"/>
        <v>0</v>
      </c>
      <c r="L232" s="25">
        <f t="shared" si="250"/>
        <v>0</v>
      </c>
      <c r="M232" s="25">
        <f t="shared" si="250"/>
        <v>101</v>
      </c>
      <c r="N232" s="25">
        <f t="shared" si="250"/>
        <v>1</v>
      </c>
      <c r="O232" s="25">
        <f t="shared" si="250"/>
        <v>3</v>
      </c>
      <c r="P232" s="25">
        <f>P113+P130+P147++P164+P181+P198+P215</f>
        <v>0</v>
      </c>
      <c r="Q232" s="25">
        <f t="shared" si="247"/>
        <v>2</v>
      </c>
      <c r="R232" s="25">
        <f t="shared" si="247"/>
        <v>0</v>
      </c>
      <c r="S232" s="25">
        <f t="shared" si="247"/>
        <v>2</v>
      </c>
      <c r="T232" s="25">
        <f t="shared" si="247"/>
        <v>0</v>
      </c>
      <c r="U232" s="25">
        <f t="shared" si="247"/>
        <v>1</v>
      </c>
      <c r="V232" s="25">
        <f t="shared" si="247"/>
        <v>0</v>
      </c>
      <c r="W232" s="25">
        <f t="shared" si="247"/>
        <v>15</v>
      </c>
      <c r="X232" s="25">
        <f t="shared" si="247"/>
        <v>0</v>
      </c>
    </row>
    <row r="233" spans="1:24" ht="34.5" customHeight="1" thickBot="1" x14ac:dyDescent="0.45">
      <c r="A233" s="40" t="s">
        <v>18</v>
      </c>
      <c r="B233" s="25">
        <f t="shared" ref="B233:O233" si="251">B114+B131+B148++B165+B182+B199+B216</f>
        <v>0</v>
      </c>
      <c r="C233" s="25">
        <f t="shared" si="251"/>
        <v>47</v>
      </c>
      <c r="D233" s="25">
        <f t="shared" si="251"/>
        <v>0</v>
      </c>
      <c r="E233" s="25">
        <f t="shared" si="251"/>
        <v>6</v>
      </c>
      <c r="F233" s="25">
        <f t="shared" si="251"/>
        <v>0</v>
      </c>
      <c r="G233" s="25">
        <f t="shared" si="251"/>
        <v>0</v>
      </c>
      <c r="H233" s="25">
        <f t="shared" si="251"/>
        <v>0</v>
      </c>
      <c r="I233" s="25">
        <f t="shared" si="251"/>
        <v>0</v>
      </c>
      <c r="J233" s="25">
        <f t="shared" si="251"/>
        <v>0</v>
      </c>
      <c r="K233" s="25">
        <f t="shared" si="251"/>
        <v>0</v>
      </c>
      <c r="L233" s="25">
        <f t="shared" si="251"/>
        <v>0</v>
      </c>
      <c r="M233" s="25">
        <f t="shared" si="251"/>
        <v>56</v>
      </c>
      <c r="N233" s="25">
        <f t="shared" si="251"/>
        <v>12</v>
      </c>
      <c r="O233" s="25">
        <f t="shared" si="251"/>
        <v>1</v>
      </c>
      <c r="P233" s="25">
        <f>P114+P131+P148++P165+P182+P199+P216</f>
        <v>0</v>
      </c>
      <c r="Q233" s="25">
        <f t="shared" si="247"/>
        <v>24</v>
      </c>
      <c r="R233" s="25">
        <f t="shared" si="247"/>
        <v>0</v>
      </c>
      <c r="S233" s="25">
        <f t="shared" si="247"/>
        <v>1</v>
      </c>
      <c r="T233" s="25">
        <f t="shared" si="247"/>
        <v>0</v>
      </c>
      <c r="U233" s="25">
        <f t="shared" si="247"/>
        <v>0</v>
      </c>
      <c r="V233" s="25">
        <f t="shared" si="247"/>
        <v>0</v>
      </c>
      <c r="W233" s="25">
        <f t="shared" si="247"/>
        <v>9</v>
      </c>
      <c r="X233" s="25">
        <f t="shared" si="247"/>
        <v>0</v>
      </c>
    </row>
    <row r="234" spans="1:24" ht="34.5" customHeight="1" thickBot="1" x14ac:dyDescent="0.45">
      <c r="A234" s="24" t="s">
        <v>54</v>
      </c>
      <c r="B234" s="25">
        <f t="shared" ref="B234:O234" si="252">B115+B132+B149++B166+B183+B200+B217</f>
        <v>32</v>
      </c>
      <c r="C234" s="25">
        <f t="shared" si="252"/>
        <v>57</v>
      </c>
      <c r="D234" s="25">
        <f t="shared" si="252"/>
        <v>0</v>
      </c>
      <c r="E234" s="25">
        <f t="shared" si="252"/>
        <v>3</v>
      </c>
      <c r="F234" s="25">
        <f t="shared" si="252"/>
        <v>0</v>
      </c>
      <c r="G234" s="25">
        <f t="shared" si="252"/>
        <v>58</v>
      </c>
      <c r="H234" s="25">
        <f t="shared" si="252"/>
        <v>3</v>
      </c>
      <c r="I234" s="25">
        <f t="shared" si="252"/>
        <v>13</v>
      </c>
      <c r="J234" s="25">
        <f t="shared" si="252"/>
        <v>0</v>
      </c>
      <c r="K234" s="25">
        <f t="shared" si="252"/>
        <v>0</v>
      </c>
      <c r="L234" s="25">
        <f t="shared" si="252"/>
        <v>0</v>
      </c>
      <c r="M234" s="25">
        <f t="shared" si="252"/>
        <v>47</v>
      </c>
      <c r="N234" s="25">
        <f t="shared" si="252"/>
        <v>1</v>
      </c>
      <c r="O234" s="25">
        <f t="shared" si="252"/>
        <v>0</v>
      </c>
      <c r="P234" s="25">
        <f>P115+P132+P149++P166+P183+P200+P217</f>
        <v>0</v>
      </c>
      <c r="Q234" s="25">
        <f t="shared" si="247"/>
        <v>25</v>
      </c>
      <c r="R234" s="25">
        <f t="shared" si="247"/>
        <v>0</v>
      </c>
      <c r="S234" s="25">
        <f t="shared" si="247"/>
        <v>6</v>
      </c>
      <c r="T234" s="25">
        <f t="shared" si="247"/>
        <v>0</v>
      </c>
      <c r="U234" s="25">
        <f t="shared" si="247"/>
        <v>1</v>
      </c>
      <c r="V234" s="25">
        <f t="shared" si="247"/>
        <v>0</v>
      </c>
      <c r="W234" s="25">
        <f t="shared" si="247"/>
        <v>11</v>
      </c>
      <c r="X234" s="25">
        <f t="shared" si="247"/>
        <v>0</v>
      </c>
    </row>
    <row r="235" spans="1:24" ht="34.5" customHeight="1" thickBot="1" x14ac:dyDescent="0.45">
      <c r="A235" s="24" t="s">
        <v>36</v>
      </c>
      <c r="B235" s="26">
        <f t="shared" ref="B235:F235" si="253">SUM(B228:B234)</f>
        <v>571</v>
      </c>
      <c r="C235" s="26">
        <f t="shared" si="253"/>
        <v>998</v>
      </c>
      <c r="D235" s="26">
        <f t="shared" si="253"/>
        <v>15</v>
      </c>
      <c r="E235" s="26">
        <f t="shared" si="253"/>
        <v>83</v>
      </c>
      <c r="F235" s="26">
        <f t="shared" si="253"/>
        <v>161</v>
      </c>
      <c r="G235" s="26">
        <f>SUM(G228:G234)</f>
        <v>1181</v>
      </c>
      <c r="H235" s="26">
        <f t="shared" ref="H235" si="254">SUM(H228:H234)</f>
        <v>132</v>
      </c>
      <c r="I235" s="26">
        <f t="shared" ref="I235" si="255">SUM(I228:I234)</f>
        <v>65</v>
      </c>
      <c r="J235" s="26">
        <f t="shared" ref="J235" si="256">SUM(J228:J234)</f>
        <v>5</v>
      </c>
      <c r="K235" s="26">
        <f t="shared" ref="K235" si="257">SUM(K228:K234)</f>
        <v>200</v>
      </c>
      <c r="L235" s="26">
        <f t="shared" ref="L235" si="258">SUM(L228:L234)</f>
        <v>0</v>
      </c>
      <c r="M235" s="26">
        <f t="shared" ref="M235" si="259">SUM(M228:M234)</f>
        <v>1040</v>
      </c>
      <c r="N235" s="26">
        <f t="shared" ref="N235" si="260">SUM(N228:N234)</f>
        <v>25</v>
      </c>
      <c r="O235" s="26">
        <f t="shared" ref="O235" si="261">SUM(O228:O234)</f>
        <v>41</v>
      </c>
      <c r="P235" s="26">
        <f t="shared" ref="P235" si="262">SUM(P228:P234)</f>
        <v>3</v>
      </c>
      <c r="Q235" s="26">
        <f t="shared" ref="Q235" si="263">SUM(Q228:Q234)</f>
        <v>99</v>
      </c>
      <c r="R235" s="26">
        <f t="shared" ref="R235" si="264">SUM(R228:R234)</f>
        <v>0</v>
      </c>
      <c r="S235" s="26">
        <f t="shared" ref="S235" si="265">SUM(S228:S234)</f>
        <v>36</v>
      </c>
      <c r="T235" s="26">
        <f t="shared" ref="T235" si="266">SUM(T228:T234)</f>
        <v>5</v>
      </c>
      <c r="U235" s="26">
        <f t="shared" ref="U235" si="267">SUM(U228:U234)</f>
        <v>6</v>
      </c>
      <c r="V235" s="26">
        <f t="shared" ref="V235" si="268">SUM(V228:V234)</f>
        <v>0</v>
      </c>
      <c r="W235" s="26">
        <f t="shared" ref="W235" si="269">SUM(W228:W234)</f>
        <v>117</v>
      </c>
      <c r="X235" s="26">
        <f t="shared" ref="X235" si="270">SUM(X228:X234)</f>
        <v>7</v>
      </c>
    </row>
    <row r="237" spans="1:24" s="2" customFormat="1" ht="21" x14ac:dyDescent="0.35">
      <c r="G237" s="27"/>
      <c r="H237" s="16" t="s">
        <v>20</v>
      </c>
      <c r="N237" s="17" t="s">
        <v>21</v>
      </c>
      <c r="O237" s="16"/>
      <c r="U237" s="17" t="s">
        <v>22</v>
      </c>
      <c r="V237" s="16"/>
    </row>
  </sheetData>
  <mergeCells count="420">
    <mergeCell ref="AC191:AZ191"/>
    <mergeCell ref="AC192:AZ192"/>
    <mergeCell ref="AC193:AC195"/>
    <mergeCell ref="AD193:AG193"/>
    <mergeCell ref="AH193:AH195"/>
    <mergeCell ref="AI193:AL193"/>
    <mergeCell ref="AM193:AN193"/>
    <mergeCell ref="AO193:AT193"/>
    <mergeCell ref="AU193:AZ193"/>
    <mergeCell ref="AD194:AE194"/>
    <mergeCell ref="AF194:AG194"/>
    <mergeCell ref="AI194:AJ194"/>
    <mergeCell ref="AK194:AL194"/>
    <mergeCell ref="AM194:AM195"/>
    <mergeCell ref="AN194:AN195"/>
    <mergeCell ref="AO194:AP194"/>
    <mergeCell ref="AQ194:AR194"/>
    <mergeCell ref="AS194:AT194"/>
    <mergeCell ref="AU194:AV194"/>
    <mergeCell ref="AW194:AX194"/>
    <mergeCell ref="AY194:AZ194"/>
    <mergeCell ref="AC174:AY174"/>
    <mergeCell ref="AC175:AZ175"/>
    <mergeCell ref="AC176:AC178"/>
    <mergeCell ref="AD176:AG176"/>
    <mergeCell ref="AH176:AH178"/>
    <mergeCell ref="AI176:AL176"/>
    <mergeCell ref="AM176:AN176"/>
    <mergeCell ref="AO176:AT176"/>
    <mergeCell ref="AU176:AZ176"/>
    <mergeCell ref="AD177:AE177"/>
    <mergeCell ref="AF177:AG177"/>
    <mergeCell ref="AI177:AJ177"/>
    <mergeCell ref="AK177:AL177"/>
    <mergeCell ref="AM177:AM178"/>
    <mergeCell ref="AN177:AN178"/>
    <mergeCell ref="AO177:AP177"/>
    <mergeCell ref="AQ177:AR177"/>
    <mergeCell ref="AS177:AT177"/>
    <mergeCell ref="AU177:AV177"/>
    <mergeCell ref="AW177:AX177"/>
    <mergeCell ref="AY177:AZ177"/>
    <mergeCell ref="AB36:AY36"/>
    <mergeCell ref="AB37:AY37"/>
    <mergeCell ref="AB38:AB40"/>
    <mergeCell ref="AC38:AF38"/>
    <mergeCell ref="AG38:AG40"/>
    <mergeCell ref="AH38:AK38"/>
    <mergeCell ref="AL38:AM38"/>
    <mergeCell ref="AN38:AS38"/>
    <mergeCell ref="AT38:AY38"/>
    <mergeCell ref="AC39:AD39"/>
    <mergeCell ref="AE39:AF39"/>
    <mergeCell ref="AH39:AI39"/>
    <mergeCell ref="AJ39:AK39"/>
    <mergeCell ref="AL39:AL40"/>
    <mergeCell ref="AM39:AM40"/>
    <mergeCell ref="AN39:AO39"/>
    <mergeCell ref="AP39:AQ39"/>
    <mergeCell ref="AR39:AS39"/>
    <mergeCell ref="AT39:AU39"/>
    <mergeCell ref="AV39:AW39"/>
    <mergeCell ref="AX39:AY39"/>
    <mergeCell ref="A2:W2"/>
    <mergeCell ref="A3:X3"/>
    <mergeCell ref="A4:A6"/>
    <mergeCell ref="G4:J4"/>
    <mergeCell ref="K4:L4"/>
    <mergeCell ref="M4:R4"/>
    <mergeCell ref="S4:X4"/>
    <mergeCell ref="G5:H5"/>
    <mergeCell ref="I5:J5"/>
    <mergeCell ref="K5:K6"/>
    <mergeCell ref="W5:X5"/>
    <mergeCell ref="B4:E4"/>
    <mergeCell ref="A18:W18"/>
    <mergeCell ref="A19:X19"/>
    <mergeCell ref="L5:L6"/>
    <mergeCell ref="M5:N5"/>
    <mergeCell ref="O5:P5"/>
    <mergeCell ref="Q5:R5"/>
    <mergeCell ref="S5:T5"/>
    <mergeCell ref="U5:V5"/>
    <mergeCell ref="O21:P21"/>
    <mergeCell ref="Q21:R21"/>
    <mergeCell ref="S21:T21"/>
    <mergeCell ref="U21:V21"/>
    <mergeCell ref="W21:X21"/>
    <mergeCell ref="B5:C5"/>
    <mergeCell ref="D5:E5"/>
    <mergeCell ref="F4:F6"/>
    <mergeCell ref="A35:W35"/>
    <mergeCell ref="A20:A22"/>
    <mergeCell ref="G20:J20"/>
    <mergeCell ref="K20:L20"/>
    <mergeCell ref="M20:R20"/>
    <mergeCell ref="S20:X20"/>
    <mergeCell ref="G21:H21"/>
    <mergeCell ref="I21:J21"/>
    <mergeCell ref="K21:K22"/>
    <mergeCell ref="L21:L22"/>
    <mergeCell ref="M21:N21"/>
    <mergeCell ref="B20:E20"/>
    <mergeCell ref="F20:F22"/>
    <mergeCell ref="B21:C21"/>
    <mergeCell ref="D21:E21"/>
    <mergeCell ref="M38:N38"/>
    <mergeCell ref="O38:P38"/>
    <mergeCell ref="Q38:R38"/>
    <mergeCell ref="S38:T38"/>
    <mergeCell ref="U38:V38"/>
    <mergeCell ref="W38:X38"/>
    <mergeCell ref="A36:X36"/>
    <mergeCell ref="A37:A39"/>
    <mergeCell ref="G37:J37"/>
    <mergeCell ref="K37:L37"/>
    <mergeCell ref="M37:R37"/>
    <mergeCell ref="S37:X37"/>
    <mergeCell ref="G38:H38"/>
    <mergeCell ref="I38:J38"/>
    <mergeCell ref="K38:K39"/>
    <mergeCell ref="L38:L39"/>
    <mergeCell ref="B37:E37"/>
    <mergeCell ref="F37:F39"/>
    <mergeCell ref="B38:C38"/>
    <mergeCell ref="D38:E38"/>
    <mergeCell ref="A52:W52"/>
    <mergeCell ref="A53:X53"/>
    <mergeCell ref="A54:A56"/>
    <mergeCell ref="G54:J54"/>
    <mergeCell ref="K54:L54"/>
    <mergeCell ref="M54:R54"/>
    <mergeCell ref="S54:X54"/>
    <mergeCell ref="G55:H55"/>
    <mergeCell ref="I55:J55"/>
    <mergeCell ref="K55:K56"/>
    <mergeCell ref="W55:X55"/>
    <mergeCell ref="L55:L56"/>
    <mergeCell ref="M55:N55"/>
    <mergeCell ref="O55:P55"/>
    <mergeCell ref="Q55:R55"/>
    <mergeCell ref="S55:T55"/>
    <mergeCell ref="U55:V55"/>
    <mergeCell ref="B54:E54"/>
    <mergeCell ref="F54:F56"/>
    <mergeCell ref="B55:C55"/>
    <mergeCell ref="D55:E55"/>
    <mergeCell ref="A69:W69"/>
    <mergeCell ref="A70:X70"/>
    <mergeCell ref="A71:A73"/>
    <mergeCell ref="G71:J71"/>
    <mergeCell ref="K71:L71"/>
    <mergeCell ref="M71:R71"/>
    <mergeCell ref="S71:X71"/>
    <mergeCell ref="G72:H72"/>
    <mergeCell ref="I72:J72"/>
    <mergeCell ref="U72:V72"/>
    <mergeCell ref="W72:X72"/>
    <mergeCell ref="B71:E71"/>
    <mergeCell ref="A87:W87"/>
    <mergeCell ref="A88:X88"/>
    <mergeCell ref="A89:A91"/>
    <mergeCell ref="G89:J89"/>
    <mergeCell ref="K89:L89"/>
    <mergeCell ref="M89:R89"/>
    <mergeCell ref="S89:X89"/>
    <mergeCell ref="G90:H90"/>
    <mergeCell ref="K72:K73"/>
    <mergeCell ref="L72:L73"/>
    <mergeCell ref="M72:N72"/>
    <mergeCell ref="O72:P72"/>
    <mergeCell ref="Q72:R72"/>
    <mergeCell ref="S72:T72"/>
    <mergeCell ref="S90:T90"/>
    <mergeCell ref="U90:V90"/>
    <mergeCell ref="W90:X90"/>
    <mergeCell ref="F71:F73"/>
    <mergeCell ref="B72:C72"/>
    <mergeCell ref="D72:E72"/>
    <mergeCell ref="B89:E89"/>
    <mergeCell ref="A104:W104"/>
    <mergeCell ref="A105:X105"/>
    <mergeCell ref="A106:A108"/>
    <mergeCell ref="G106:J106"/>
    <mergeCell ref="K106:L106"/>
    <mergeCell ref="M106:R106"/>
    <mergeCell ref="S106:X106"/>
    <mergeCell ref="I90:J90"/>
    <mergeCell ref="K90:K91"/>
    <mergeCell ref="L90:L91"/>
    <mergeCell ref="M90:N90"/>
    <mergeCell ref="O90:P90"/>
    <mergeCell ref="Q90:R90"/>
    <mergeCell ref="Q107:R107"/>
    <mergeCell ref="S107:T107"/>
    <mergeCell ref="U107:V107"/>
    <mergeCell ref="W107:X107"/>
    <mergeCell ref="B106:E106"/>
    <mergeCell ref="F89:F91"/>
    <mergeCell ref="B90:C90"/>
    <mergeCell ref="D90:E90"/>
    <mergeCell ref="A121:W121"/>
    <mergeCell ref="A122:X122"/>
    <mergeCell ref="G107:H107"/>
    <mergeCell ref="I107:J107"/>
    <mergeCell ref="K107:K108"/>
    <mergeCell ref="L107:L108"/>
    <mergeCell ref="M107:N107"/>
    <mergeCell ref="O107:P107"/>
    <mergeCell ref="O124:P124"/>
    <mergeCell ref="Q124:R124"/>
    <mergeCell ref="S124:T124"/>
    <mergeCell ref="U124:V124"/>
    <mergeCell ref="W124:X124"/>
    <mergeCell ref="F106:F108"/>
    <mergeCell ref="B107:C107"/>
    <mergeCell ref="D107:E107"/>
    <mergeCell ref="A138:W138"/>
    <mergeCell ref="A123:A125"/>
    <mergeCell ref="G123:J123"/>
    <mergeCell ref="K123:L123"/>
    <mergeCell ref="M123:R123"/>
    <mergeCell ref="S123:X123"/>
    <mergeCell ref="G124:H124"/>
    <mergeCell ref="I124:J124"/>
    <mergeCell ref="K124:K125"/>
    <mergeCell ref="L124:L125"/>
    <mergeCell ref="M124:N124"/>
    <mergeCell ref="B123:E123"/>
    <mergeCell ref="F123:F125"/>
    <mergeCell ref="B124:C124"/>
    <mergeCell ref="D124:E124"/>
    <mergeCell ref="M141:N141"/>
    <mergeCell ref="O141:P141"/>
    <mergeCell ref="Q141:R141"/>
    <mergeCell ref="S141:T141"/>
    <mergeCell ref="U141:V141"/>
    <mergeCell ref="W141:X141"/>
    <mergeCell ref="A139:X139"/>
    <mergeCell ref="A140:A142"/>
    <mergeCell ref="G140:J140"/>
    <mergeCell ref="K140:L140"/>
    <mergeCell ref="M140:R140"/>
    <mergeCell ref="S140:X140"/>
    <mergeCell ref="G141:H141"/>
    <mergeCell ref="I141:J141"/>
    <mergeCell ref="K141:K142"/>
    <mergeCell ref="L141:L142"/>
    <mergeCell ref="B140:E140"/>
    <mergeCell ref="F140:F142"/>
    <mergeCell ref="B141:C141"/>
    <mergeCell ref="D141:E141"/>
    <mergeCell ref="A155:W155"/>
    <mergeCell ref="A156:X156"/>
    <mergeCell ref="A157:A159"/>
    <mergeCell ref="G157:J157"/>
    <mergeCell ref="K157:L157"/>
    <mergeCell ref="M157:R157"/>
    <mergeCell ref="S157:X157"/>
    <mergeCell ref="G158:H158"/>
    <mergeCell ref="I158:J158"/>
    <mergeCell ref="K158:K159"/>
    <mergeCell ref="W158:X158"/>
    <mergeCell ref="L158:L159"/>
    <mergeCell ref="M158:N158"/>
    <mergeCell ref="O158:P158"/>
    <mergeCell ref="Q158:R158"/>
    <mergeCell ref="S158:T158"/>
    <mergeCell ref="U158:V158"/>
    <mergeCell ref="B157:E157"/>
    <mergeCell ref="F157:F159"/>
    <mergeCell ref="B158:C158"/>
    <mergeCell ref="D158:E158"/>
    <mergeCell ref="F174:F176"/>
    <mergeCell ref="B175:C175"/>
    <mergeCell ref="D175:E175"/>
    <mergeCell ref="B191:E191"/>
    <mergeCell ref="A172:W172"/>
    <mergeCell ref="A173:X173"/>
    <mergeCell ref="A174:A176"/>
    <mergeCell ref="G174:J174"/>
    <mergeCell ref="K174:L174"/>
    <mergeCell ref="M174:R174"/>
    <mergeCell ref="S174:X174"/>
    <mergeCell ref="G175:H175"/>
    <mergeCell ref="I175:J175"/>
    <mergeCell ref="U175:V175"/>
    <mergeCell ref="W175:X175"/>
    <mergeCell ref="B174:E174"/>
    <mergeCell ref="K175:K176"/>
    <mergeCell ref="L175:L176"/>
    <mergeCell ref="M175:N175"/>
    <mergeCell ref="O175:P175"/>
    <mergeCell ref="Q175:R175"/>
    <mergeCell ref="S175:T175"/>
    <mergeCell ref="A189:W189"/>
    <mergeCell ref="A190:X190"/>
    <mergeCell ref="A191:A193"/>
    <mergeCell ref="G191:J191"/>
    <mergeCell ref="K191:L191"/>
    <mergeCell ref="M191:R191"/>
    <mergeCell ref="S191:X191"/>
    <mergeCell ref="G192:H192"/>
    <mergeCell ref="I192:J192"/>
    <mergeCell ref="K192:K193"/>
    <mergeCell ref="L192:L193"/>
    <mergeCell ref="M192:N192"/>
    <mergeCell ref="O192:P192"/>
    <mergeCell ref="Q192:R192"/>
    <mergeCell ref="S192:T192"/>
    <mergeCell ref="U192:V192"/>
    <mergeCell ref="W192:X192"/>
    <mergeCell ref="F191:F193"/>
    <mergeCell ref="B192:C192"/>
    <mergeCell ref="D192:E192"/>
    <mergeCell ref="A223:W223"/>
    <mergeCell ref="A224:X224"/>
    <mergeCell ref="G209:H209"/>
    <mergeCell ref="I209:J209"/>
    <mergeCell ref="K209:K210"/>
    <mergeCell ref="L209:L210"/>
    <mergeCell ref="M209:N209"/>
    <mergeCell ref="O209:P209"/>
    <mergeCell ref="O226:P226"/>
    <mergeCell ref="Q226:R226"/>
    <mergeCell ref="S226:T226"/>
    <mergeCell ref="U226:V226"/>
    <mergeCell ref="B209:C209"/>
    <mergeCell ref="D209:E209"/>
    <mergeCell ref="Q209:R209"/>
    <mergeCell ref="S209:T209"/>
    <mergeCell ref="U209:V209"/>
    <mergeCell ref="F208:F210"/>
    <mergeCell ref="W226:X226"/>
    <mergeCell ref="A225:A227"/>
    <mergeCell ref="G225:J225"/>
    <mergeCell ref="K225:L225"/>
    <mergeCell ref="M225:R225"/>
    <mergeCell ref="S225:X225"/>
    <mergeCell ref="A206:W206"/>
    <mergeCell ref="A207:X207"/>
    <mergeCell ref="A208:A210"/>
    <mergeCell ref="G208:J208"/>
    <mergeCell ref="K208:L208"/>
    <mergeCell ref="M208:R208"/>
    <mergeCell ref="S208:X208"/>
    <mergeCell ref="W209:X209"/>
    <mergeCell ref="B208:E208"/>
    <mergeCell ref="G226:H226"/>
    <mergeCell ref="I226:J226"/>
    <mergeCell ref="K226:K227"/>
    <mergeCell ref="L226:L227"/>
    <mergeCell ref="M226:N226"/>
    <mergeCell ref="B225:E225"/>
    <mergeCell ref="F225:F227"/>
    <mergeCell ref="B226:C226"/>
    <mergeCell ref="D226:E226"/>
    <mergeCell ref="AC156:AZ156"/>
    <mergeCell ref="AC157:AZ157"/>
    <mergeCell ref="AC158:AC160"/>
    <mergeCell ref="AB88:AY88"/>
    <mergeCell ref="AB89:AY89"/>
    <mergeCell ref="AB90:AB92"/>
    <mergeCell ref="AC90:AF90"/>
    <mergeCell ref="AG90:AG92"/>
    <mergeCell ref="AH90:AK90"/>
    <mergeCell ref="AL90:AM90"/>
    <mergeCell ref="AN90:AS90"/>
    <mergeCell ref="AT90:AY90"/>
    <mergeCell ref="AC91:AD91"/>
    <mergeCell ref="AE91:AF91"/>
    <mergeCell ref="AH91:AI91"/>
    <mergeCell ref="AJ91:AK91"/>
    <mergeCell ref="AL91:AL92"/>
    <mergeCell ref="AM91:AM92"/>
    <mergeCell ref="AN91:AO91"/>
    <mergeCell ref="AP91:AQ91"/>
    <mergeCell ref="AR91:AS91"/>
    <mergeCell ref="AT91:AU91"/>
    <mergeCell ref="AV91:AW91"/>
    <mergeCell ref="AX91:AY91"/>
    <mergeCell ref="AD158:AG158"/>
    <mergeCell ref="AH158:AH160"/>
    <mergeCell ref="AI158:AL158"/>
    <mergeCell ref="AM158:AN158"/>
    <mergeCell ref="AO158:AT158"/>
    <mergeCell ref="AU158:AZ158"/>
    <mergeCell ref="AD159:AE159"/>
    <mergeCell ref="AF159:AG159"/>
    <mergeCell ref="AI159:AJ159"/>
    <mergeCell ref="AK159:AL159"/>
    <mergeCell ref="AN159:AN160"/>
    <mergeCell ref="AO159:AP159"/>
    <mergeCell ref="AQ159:AR159"/>
    <mergeCell ref="AS159:AT159"/>
    <mergeCell ref="AU159:AV159"/>
    <mergeCell ref="AW159:AX159"/>
    <mergeCell ref="AY159:AZ159"/>
    <mergeCell ref="AM159:AM160"/>
    <mergeCell ref="BC156:BZ156"/>
    <mergeCell ref="BC157:BZ157"/>
    <mergeCell ref="BC158:BC160"/>
    <mergeCell ref="BD158:BG158"/>
    <mergeCell ref="BH158:BH160"/>
    <mergeCell ref="BI158:BL158"/>
    <mergeCell ref="BM158:BN158"/>
    <mergeCell ref="BO158:BT158"/>
    <mergeCell ref="BU158:BZ158"/>
    <mergeCell ref="BD159:BE159"/>
    <mergeCell ref="BF159:BG159"/>
    <mergeCell ref="BI159:BJ159"/>
    <mergeCell ref="BK159:BL159"/>
    <mergeCell ref="BM159:BM160"/>
    <mergeCell ref="BN159:BN160"/>
    <mergeCell ref="BO159:BP159"/>
    <mergeCell ref="BQ159:BR159"/>
    <mergeCell ref="BS159:BT159"/>
    <mergeCell ref="BU159:BV159"/>
    <mergeCell ref="BW159:BX159"/>
    <mergeCell ref="BY159:BZ159"/>
  </mergeCells>
  <printOptions horizontalCentered="1" verticalCentered="1"/>
  <pageMargins left="0.47244094488188981" right="0.47244094488188981" top="1.7716535433070868" bottom="0.74803149606299213" header="0.31496062992125984" footer="0.31496062992125984"/>
  <pageSetup paperSize="9" scale="10" orientation="landscape" r:id="rId1"/>
  <ignoredErrors>
    <ignoredError sqref="P2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50"/>
  <sheetViews>
    <sheetView rightToLeft="1" topLeftCell="A218" zoomScale="90" zoomScaleNormal="90" workbookViewId="0">
      <selection activeCell="B234" sqref="B234"/>
    </sheetView>
  </sheetViews>
  <sheetFormatPr defaultColWidth="25.5703125" defaultRowHeight="29.25" customHeight="1" x14ac:dyDescent="0.25"/>
  <cols>
    <col min="2" max="2" width="20.85546875" customWidth="1"/>
    <col min="3" max="3" width="20" customWidth="1"/>
    <col min="4" max="4" width="22.5703125" customWidth="1"/>
  </cols>
  <sheetData>
    <row r="2" spans="1:5" ht="29.25" customHeight="1" x14ac:dyDescent="0.4">
      <c r="A2" s="157" t="s">
        <v>96</v>
      </c>
      <c r="B2" s="157"/>
      <c r="C2" s="157"/>
      <c r="D2" s="157"/>
      <c r="E2" s="157"/>
    </row>
    <row r="3" spans="1:5" ht="29.25" customHeight="1" thickBot="1" x14ac:dyDescent="0.3"/>
    <row r="4" spans="1:5" ht="29.25" customHeight="1" thickBot="1" x14ac:dyDescent="0.3">
      <c r="A4" s="181" t="s">
        <v>37</v>
      </c>
      <c r="B4" s="182"/>
      <c r="C4" s="182"/>
      <c r="D4" s="182"/>
      <c r="E4" s="183"/>
    </row>
    <row r="5" spans="1:5" ht="29.25" customHeight="1" thickBot="1" x14ac:dyDescent="0.3">
      <c r="A5" s="174" t="s">
        <v>38</v>
      </c>
      <c r="B5" s="176" t="s">
        <v>39</v>
      </c>
      <c r="C5" s="178" t="s">
        <v>40</v>
      </c>
      <c r="D5" s="179"/>
      <c r="E5" s="180"/>
    </row>
    <row r="6" spans="1:5" ht="29.25" customHeight="1" thickBot="1" x14ac:dyDescent="0.3">
      <c r="A6" s="175"/>
      <c r="B6" s="177"/>
      <c r="C6" s="14" t="s">
        <v>41</v>
      </c>
      <c r="D6" s="14" t="s">
        <v>42</v>
      </c>
      <c r="E6" s="32" t="s">
        <v>43</v>
      </c>
    </row>
    <row r="7" spans="1:5" ht="29.25" customHeight="1" thickBot="1" x14ac:dyDescent="0.3">
      <c r="A7" s="30" t="s">
        <v>44</v>
      </c>
      <c r="B7" s="31">
        <v>370</v>
      </c>
      <c r="C7" s="31">
        <v>1</v>
      </c>
      <c r="D7" s="31">
        <v>0</v>
      </c>
      <c r="E7" s="31">
        <v>0</v>
      </c>
    </row>
    <row r="8" spans="1:5" ht="29.25" customHeight="1" thickBot="1" x14ac:dyDescent="0.3">
      <c r="A8" s="30" t="s">
        <v>14</v>
      </c>
      <c r="B8" s="31">
        <v>500</v>
      </c>
      <c r="C8" s="31">
        <v>0</v>
      </c>
      <c r="D8" s="31">
        <v>0</v>
      </c>
      <c r="E8" s="31">
        <v>0</v>
      </c>
    </row>
    <row r="9" spans="1:5" ht="29.25" customHeight="1" thickBot="1" x14ac:dyDescent="0.3">
      <c r="A9" s="30" t="s">
        <v>51</v>
      </c>
      <c r="B9" s="31">
        <v>0</v>
      </c>
      <c r="C9" s="31">
        <v>6</v>
      </c>
      <c r="D9" s="31">
        <v>0</v>
      </c>
      <c r="E9" s="31">
        <v>1</v>
      </c>
    </row>
    <row r="10" spans="1:5" ht="29.25" customHeight="1" thickBot="1" x14ac:dyDescent="0.3">
      <c r="A10" s="30" t="s">
        <v>35</v>
      </c>
      <c r="B10" s="31">
        <v>200</v>
      </c>
      <c r="C10" s="31">
        <v>3</v>
      </c>
      <c r="D10" s="31">
        <v>0</v>
      </c>
      <c r="E10" s="31">
        <v>0</v>
      </c>
    </row>
    <row r="11" spans="1:5" ht="29.25" customHeight="1" thickBot="1" x14ac:dyDescent="0.3">
      <c r="A11" s="30" t="s">
        <v>16</v>
      </c>
      <c r="B11" s="31">
        <v>65</v>
      </c>
      <c r="C11" s="31">
        <v>0</v>
      </c>
      <c r="D11" s="31">
        <v>0</v>
      </c>
      <c r="E11" s="31">
        <v>0</v>
      </c>
    </row>
    <row r="12" spans="1:5" ht="29.25" customHeight="1" thickBot="1" x14ac:dyDescent="0.3">
      <c r="A12" s="30" t="s">
        <v>18</v>
      </c>
      <c r="B12" s="31">
        <v>55</v>
      </c>
      <c r="C12" s="31">
        <v>0</v>
      </c>
      <c r="D12" s="31">
        <v>0</v>
      </c>
      <c r="E12" s="31">
        <v>0</v>
      </c>
    </row>
    <row r="13" spans="1:5" ht="29.25" customHeight="1" thickBot="1" x14ac:dyDescent="0.3">
      <c r="A13" s="30" t="s">
        <v>55</v>
      </c>
      <c r="B13" s="31">
        <v>40</v>
      </c>
      <c r="C13" s="31">
        <v>0</v>
      </c>
      <c r="D13" s="31">
        <v>0</v>
      </c>
      <c r="E13" s="31">
        <v>0</v>
      </c>
    </row>
    <row r="14" spans="1:5" ht="29.25" customHeight="1" thickBot="1" x14ac:dyDescent="0.3">
      <c r="A14" s="30" t="s">
        <v>36</v>
      </c>
      <c r="B14" s="31">
        <f>SUM(B7:B13)</f>
        <v>1230</v>
      </c>
      <c r="C14" s="31">
        <f t="shared" ref="C14:E14" si="0">SUM(C7:C13)</f>
        <v>10</v>
      </c>
      <c r="D14" s="31">
        <f t="shared" si="0"/>
        <v>0</v>
      </c>
      <c r="E14" s="31">
        <f t="shared" si="0"/>
        <v>1</v>
      </c>
    </row>
    <row r="16" spans="1:5" ht="29.25" customHeight="1" x14ac:dyDescent="0.3">
      <c r="A16" s="16" t="s">
        <v>20</v>
      </c>
      <c r="C16" s="17" t="s">
        <v>21</v>
      </c>
      <c r="E16" s="17" t="s">
        <v>22</v>
      </c>
    </row>
    <row r="20" spans="1:5" ht="29.25" customHeight="1" x14ac:dyDescent="0.4">
      <c r="A20" s="157" t="s">
        <v>105</v>
      </c>
      <c r="B20" s="157"/>
      <c r="C20" s="157"/>
      <c r="D20" s="157"/>
      <c r="E20" s="157"/>
    </row>
    <row r="21" spans="1:5" ht="29.25" customHeight="1" thickBot="1" x14ac:dyDescent="0.3"/>
    <row r="22" spans="1:5" ht="29.25" customHeight="1" thickBot="1" x14ac:dyDescent="0.3">
      <c r="A22" s="181" t="s">
        <v>37</v>
      </c>
      <c r="B22" s="182"/>
      <c r="C22" s="182"/>
      <c r="D22" s="182"/>
      <c r="E22" s="183"/>
    </row>
    <row r="23" spans="1:5" ht="29.25" customHeight="1" thickBot="1" x14ac:dyDescent="0.3">
      <c r="A23" s="174" t="s">
        <v>38</v>
      </c>
      <c r="B23" s="176" t="s">
        <v>39</v>
      </c>
      <c r="C23" s="178" t="s">
        <v>40</v>
      </c>
      <c r="D23" s="179"/>
      <c r="E23" s="180"/>
    </row>
    <row r="24" spans="1:5" ht="29.25" customHeight="1" thickBot="1" x14ac:dyDescent="0.3">
      <c r="A24" s="175"/>
      <c r="B24" s="177"/>
      <c r="C24" s="14" t="s">
        <v>41</v>
      </c>
      <c r="D24" s="14" t="s">
        <v>42</v>
      </c>
      <c r="E24" s="32" t="s">
        <v>43</v>
      </c>
    </row>
    <row r="25" spans="1:5" ht="29.25" customHeight="1" thickBot="1" x14ac:dyDescent="0.3">
      <c r="A25" s="30" t="s">
        <v>44</v>
      </c>
      <c r="B25" s="31">
        <v>600</v>
      </c>
      <c r="C25" s="31">
        <v>1</v>
      </c>
      <c r="D25" s="31">
        <v>0</v>
      </c>
      <c r="E25" s="31">
        <v>0</v>
      </c>
    </row>
    <row r="26" spans="1:5" ht="29.25" customHeight="1" thickBot="1" x14ac:dyDescent="0.3">
      <c r="A26" s="30" t="s">
        <v>14</v>
      </c>
      <c r="B26" s="31">
        <v>500</v>
      </c>
      <c r="C26" s="31">
        <v>0</v>
      </c>
      <c r="D26" s="31">
        <v>0</v>
      </c>
      <c r="E26" s="31">
        <v>0</v>
      </c>
    </row>
    <row r="27" spans="1:5" ht="29.25" customHeight="1" thickBot="1" x14ac:dyDescent="0.3">
      <c r="A27" s="30" t="s">
        <v>51</v>
      </c>
      <c r="B27" s="31">
        <v>0</v>
      </c>
      <c r="C27" s="31">
        <v>8</v>
      </c>
      <c r="D27" s="31">
        <v>0</v>
      </c>
      <c r="E27" s="31">
        <v>0</v>
      </c>
    </row>
    <row r="28" spans="1:5" ht="29.25" customHeight="1" thickBot="1" x14ac:dyDescent="0.3">
      <c r="A28" s="30" t="s">
        <v>35</v>
      </c>
      <c r="B28" s="31">
        <v>90</v>
      </c>
      <c r="C28" s="31">
        <v>2</v>
      </c>
      <c r="D28" s="31">
        <v>0</v>
      </c>
      <c r="E28" s="31">
        <v>0</v>
      </c>
    </row>
    <row r="29" spans="1:5" ht="29.25" customHeight="1" thickBot="1" x14ac:dyDescent="0.3">
      <c r="A29" s="30" t="s">
        <v>16</v>
      </c>
      <c r="B29" s="31">
        <v>65</v>
      </c>
      <c r="C29" s="31">
        <v>0</v>
      </c>
      <c r="D29" s="31">
        <v>0</v>
      </c>
      <c r="E29" s="31">
        <v>0</v>
      </c>
    </row>
    <row r="30" spans="1:5" ht="29.25" customHeight="1" thickBot="1" x14ac:dyDescent="0.3">
      <c r="A30" s="30" t="s">
        <v>18</v>
      </c>
      <c r="B30" s="31">
        <v>55</v>
      </c>
      <c r="C30" s="31">
        <v>0</v>
      </c>
      <c r="D30" s="31">
        <v>0</v>
      </c>
      <c r="E30" s="31">
        <v>0</v>
      </c>
    </row>
    <row r="31" spans="1:5" ht="29.25" customHeight="1" thickBot="1" x14ac:dyDescent="0.3">
      <c r="A31" s="30" t="s">
        <v>55</v>
      </c>
      <c r="B31" s="31">
        <v>50</v>
      </c>
      <c r="C31" s="31">
        <v>0</v>
      </c>
      <c r="D31" s="31">
        <v>0</v>
      </c>
      <c r="E31" s="31">
        <v>0</v>
      </c>
    </row>
    <row r="32" spans="1:5" ht="29.25" customHeight="1" thickBot="1" x14ac:dyDescent="0.3">
      <c r="A32" s="30" t="s">
        <v>36</v>
      </c>
      <c r="B32" s="31">
        <f>SUM(B25:B31)</f>
        <v>1360</v>
      </c>
      <c r="C32" s="31">
        <f t="shared" ref="C32" si="1">SUM(C25:C31)</f>
        <v>11</v>
      </c>
      <c r="D32" s="31">
        <f t="shared" ref="D32" si="2">SUM(D25:D31)</f>
        <v>0</v>
      </c>
      <c r="E32" s="31">
        <f t="shared" ref="E32" si="3">SUM(E25:E31)</f>
        <v>0</v>
      </c>
    </row>
    <row r="34" spans="1:11" ht="29.25" customHeight="1" x14ac:dyDescent="0.3">
      <c r="A34" s="16" t="s">
        <v>20</v>
      </c>
      <c r="C34" s="17" t="s">
        <v>21</v>
      </c>
      <c r="E34" s="17" t="s">
        <v>22</v>
      </c>
    </row>
    <row r="38" spans="1:11" ht="29.25" customHeight="1" x14ac:dyDescent="0.4">
      <c r="A38" s="157" t="s">
        <v>98</v>
      </c>
      <c r="B38" s="157"/>
      <c r="C38" s="157"/>
      <c r="D38" s="157"/>
      <c r="E38" s="157"/>
    </row>
    <row r="39" spans="1:11" ht="29.25" customHeight="1" thickBot="1" x14ac:dyDescent="0.3"/>
    <row r="40" spans="1:11" ht="29.25" customHeight="1" thickBot="1" x14ac:dyDescent="0.3">
      <c r="A40" s="181" t="s">
        <v>37</v>
      </c>
      <c r="B40" s="182"/>
      <c r="C40" s="182"/>
      <c r="D40" s="182"/>
      <c r="E40" s="183"/>
      <c r="G40" s="184" t="s">
        <v>106</v>
      </c>
      <c r="H40" s="184"/>
      <c r="I40" s="184"/>
      <c r="J40" s="184"/>
      <c r="K40" s="184"/>
    </row>
    <row r="41" spans="1:11" ht="29.25" customHeight="1" thickBot="1" x14ac:dyDescent="0.3">
      <c r="A41" s="174" t="s">
        <v>38</v>
      </c>
      <c r="B41" s="176" t="s">
        <v>39</v>
      </c>
      <c r="C41" s="178" t="s">
        <v>40</v>
      </c>
      <c r="D41" s="179"/>
      <c r="E41" s="180"/>
      <c r="G41" s="185" t="s">
        <v>57</v>
      </c>
      <c r="H41" s="187" t="s">
        <v>39</v>
      </c>
      <c r="I41" s="189" t="s">
        <v>40</v>
      </c>
      <c r="J41" s="189"/>
      <c r="K41" s="189"/>
    </row>
    <row r="42" spans="1:11" ht="29.25" customHeight="1" thickBot="1" x14ac:dyDescent="0.3">
      <c r="A42" s="175"/>
      <c r="B42" s="177"/>
      <c r="C42" s="14" t="s">
        <v>41</v>
      </c>
      <c r="D42" s="14" t="s">
        <v>42</v>
      </c>
      <c r="E42" s="32" t="s">
        <v>43</v>
      </c>
      <c r="G42" s="186"/>
      <c r="H42" s="188"/>
      <c r="I42" s="62" t="s">
        <v>41</v>
      </c>
      <c r="J42" s="62" t="s">
        <v>61</v>
      </c>
      <c r="K42" s="62" t="s">
        <v>43</v>
      </c>
    </row>
    <row r="43" spans="1:11" ht="29.25" customHeight="1" thickBot="1" x14ac:dyDescent="0.3">
      <c r="A43" s="30" t="s">
        <v>44</v>
      </c>
      <c r="B43" s="31">
        <v>260</v>
      </c>
      <c r="C43" s="31">
        <v>0</v>
      </c>
      <c r="D43" s="31">
        <v>0</v>
      </c>
      <c r="E43" s="31">
        <v>0</v>
      </c>
      <c r="G43" s="63" t="s">
        <v>44</v>
      </c>
      <c r="H43" s="64">
        <f>SUM(B7,B25,B43)</f>
        <v>1230</v>
      </c>
      <c r="I43" s="64">
        <f t="shared" ref="I43:K49" si="4">SUM(C7,C25,C43)</f>
        <v>2</v>
      </c>
      <c r="J43" s="64">
        <f t="shared" si="4"/>
        <v>0</v>
      </c>
      <c r="K43" s="64">
        <f t="shared" si="4"/>
        <v>0</v>
      </c>
    </row>
    <row r="44" spans="1:11" ht="29.25" customHeight="1" thickBot="1" x14ac:dyDescent="0.3">
      <c r="A44" s="30" t="s">
        <v>14</v>
      </c>
      <c r="B44" s="31">
        <v>100</v>
      </c>
      <c r="C44" s="31">
        <v>0</v>
      </c>
      <c r="D44" s="31">
        <v>0</v>
      </c>
      <c r="E44" s="31">
        <v>0</v>
      </c>
      <c r="G44" s="63" t="s">
        <v>14</v>
      </c>
      <c r="H44" s="64">
        <f t="shared" ref="H44:H49" si="5">SUM(B8,B26,B44)</f>
        <v>1100</v>
      </c>
      <c r="I44" s="64">
        <f t="shared" si="4"/>
        <v>0</v>
      </c>
      <c r="J44" s="64">
        <f t="shared" si="4"/>
        <v>0</v>
      </c>
      <c r="K44" s="64">
        <f t="shared" si="4"/>
        <v>0</v>
      </c>
    </row>
    <row r="45" spans="1:11" ht="29.25" customHeight="1" thickBot="1" x14ac:dyDescent="0.3">
      <c r="A45" s="30" t="s">
        <v>51</v>
      </c>
      <c r="B45" s="31">
        <v>0</v>
      </c>
      <c r="C45" s="31">
        <v>6</v>
      </c>
      <c r="D45" s="31">
        <v>0</v>
      </c>
      <c r="E45" s="31">
        <v>0</v>
      </c>
      <c r="G45" s="63" t="s">
        <v>51</v>
      </c>
      <c r="H45" s="64">
        <f t="shared" si="5"/>
        <v>0</v>
      </c>
      <c r="I45" s="64">
        <f t="shared" si="4"/>
        <v>20</v>
      </c>
      <c r="J45" s="64">
        <f t="shared" si="4"/>
        <v>0</v>
      </c>
      <c r="K45" s="64">
        <f t="shared" si="4"/>
        <v>1</v>
      </c>
    </row>
    <row r="46" spans="1:11" ht="29.25" customHeight="1" thickBot="1" x14ac:dyDescent="0.3">
      <c r="A46" s="30" t="s">
        <v>35</v>
      </c>
      <c r="B46" s="31">
        <v>200</v>
      </c>
      <c r="C46" s="31">
        <v>0</v>
      </c>
      <c r="D46" s="31">
        <v>0</v>
      </c>
      <c r="E46" s="31">
        <v>0</v>
      </c>
      <c r="G46" s="63" t="s">
        <v>35</v>
      </c>
      <c r="H46" s="64">
        <f t="shared" si="5"/>
        <v>490</v>
      </c>
      <c r="I46" s="64">
        <f t="shared" si="4"/>
        <v>5</v>
      </c>
      <c r="J46" s="64">
        <f t="shared" si="4"/>
        <v>0</v>
      </c>
      <c r="K46" s="64">
        <f t="shared" si="4"/>
        <v>0</v>
      </c>
    </row>
    <row r="47" spans="1:11" ht="29.25" customHeight="1" thickBot="1" x14ac:dyDescent="0.3">
      <c r="A47" s="30" t="s">
        <v>16</v>
      </c>
      <c r="B47" s="31">
        <v>65</v>
      </c>
      <c r="C47" s="31">
        <v>0</v>
      </c>
      <c r="D47" s="31">
        <v>0</v>
      </c>
      <c r="E47" s="31">
        <v>0</v>
      </c>
      <c r="G47" s="63" t="s">
        <v>16</v>
      </c>
      <c r="H47" s="64">
        <f t="shared" si="5"/>
        <v>195</v>
      </c>
      <c r="I47" s="64">
        <f t="shared" si="4"/>
        <v>0</v>
      </c>
      <c r="J47" s="64">
        <f t="shared" si="4"/>
        <v>0</v>
      </c>
      <c r="K47" s="64">
        <f t="shared" si="4"/>
        <v>0</v>
      </c>
    </row>
    <row r="48" spans="1:11" ht="29.25" customHeight="1" thickBot="1" x14ac:dyDescent="0.3">
      <c r="A48" s="30" t="s">
        <v>46</v>
      </c>
      <c r="B48" s="31">
        <v>55</v>
      </c>
      <c r="C48" s="31">
        <v>0</v>
      </c>
      <c r="D48" s="31">
        <v>0</v>
      </c>
      <c r="E48" s="31">
        <v>0</v>
      </c>
      <c r="G48" s="63" t="s">
        <v>46</v>
      </c>
      <c r="H48" s="64">
        <f t="shared" si="5"/>
        <v>165</v>
      </c>
      <c r="I48" s="64">
        <f t="shared" si="4"/>
        <v>0</v>
      </c>
      <c r="J48" s="64">
        <f t="shared" si="4"/>
        <v>0</v>
      </c>
      <c r="K48" s="64">
        <f t="shared" si="4"/>
        <v>0</v>
      </c>
    </row>
    <row r="49" spans="1:11" ht="29.25" customHeight="1" thickBot="1" x14ac:dyDescent="0.3">
      <c r="A49" s="30" t="s">
        <v>55</v>
      </c>
      <c r="B49" s="31">
        <v>50</v>
      </c>
      <c r="C49" s="31">
        <v>0</v>
      </c>
      <c r="D49" s="31">
        <v>0</v>
      </c>
      <c r="E49" s="31">
        <v>0</v>
      </c>
      <c r="G49" s="63" t="s">
        <v>55</v>
      </c>
      <c r="H49" s="64">
        <f t="shared" si="5"/>
        <v>140</v>
      </c>
      <c r="I49" s="64">
        <f t="shared" si="4"/>
        <v>0</v>
      </c>
      <c r="J49" s="64">
        <f t="shared" si="4"/>
        <v>0</v>
      </c>
      <c r="K49" s="64">
        <f t="shared" si="4"/>
        <v>0</v>
      </c>
    </row>
    <row r="50" spans="1:11" ht="29.25" customHeight="1" thickTop="1" thickBot="1" x14ac:dyDescent="0.3">
      <c r="A50" s="30" t="s">
        <v>36</v>
      </c>
      <c r="B50" s="31">
        <f>SUM(B43:B49)</f>
        <v>730</v>
      </c>
      <c r="C50" s="31">
        <f t="shared" ref="C50" si="6">SUM(C43:C49)</f>
        <v>6</v>
      </c>
      <c r="D50" s="31">
        <f t="shared" ref="D50" si="7">SUM(D43:D49)</f>
        <v>0</v>
      </c>
      <c r="E50" s="31">
        <f t="shared" ref="E50" si="8">SUM(E43:E49)</f>
        <v>0</v>
      </c>
      <c r="G50" s="65" t="s">
        <v>59</v>
      </c>
      <c r="H50" s="66">
        <f>SUM(H43,H44,H45,H46,H47,H48,H49)</f>
        <v>3320</v>
      </c>
      <c r="I50" s="66">
        <f t="shared" ref="I50:K50" si="9">SUM(I43,I44,I45,I46,I47,I48,I49)</f>
        <v>27</v>
      </c>
      <c r="J50" s="66">
        <f t="shared" si="9"/>
        <v>0</v>
      </c>
      <c r="K50" s="66">
        <f t="shared" si="9"/>
        <v>1</v>
      </c>
    </row>
    <row r="52" spans="1:11" ht="29.25" customHeight="1" x14ac:dyDescent="0.3">
      <c r="A52" s="16" t="s">
        <v>20</v>
      </c>
      <c r="C52" s="17" t="s">
        <v>21</v>
      </c>
      <c r="E52" s="17" t="s">
        <v>22</v>
      </c>
    </row>
    <row r="56" spans="1:11" ht="29.25" customHeight="1" x14ac:dyDescent="0.4">
      <c r="A56" s="157" t="s">
        <v>100</v>
      </c>
      <c r="B56" s="157"/>
      <c r="C56" s="157"/>
      <c r="D56" s="157"/>
      <c r="E56" s="157"/>
    </row>
    <row r="57" spans="1:11" ht="29.25" customHeight="1" thickBot="1" x14ac:dyDescent="0.3"/>
    <row r="58" spans="1:11" ht="29.25" customHeight="1" thickBot="1" x14ac:dyDescent="0.3">
      <c r="A58" s="181" t="s">
        <v>37</v>
      </c>
      <c r="B58" s="182"/>
      <c r="C58" s="182"/>
      <c r="D58" s="182"/>
      <c r="E58" s="183"/>
      <c r="G58" s="69"/>
      <c r="H58" s="69"/>
      <c r="I58" s="69"/>
      <c r="J58" s="69"/>
    </row>
    <row r="59" spans="1:11" ht="29.25" customHeight="1" thickBot="1" x14ac:dyDescent="0.3">
      <c r="A59" s="174" t="s">
        <v>38</v>
      </c>
      <c r="B59" s="176" t="s">
        <v>39</v>
      </c>
      <c r="C59" s="178" t="s">
        <v>40</v>
      </c>
      <c r="D59" s="179"/>
      <c r="E59" s="180"/>
      <c r="G59" s="190"/>
      <c r="H59" s="190"/>
      <c r="I59" s="190"/>
      <c r="J59" s="190"/>
    </row>
    <row r="60" spans="1:11" ht="29.25" customHeight="1" thickBot="1" x14ac:dyDescent="0.3">
      <c r="A60" s="175"/>
      <c r="B60" s="177"/>
      <c r="C60" s="14" t="s">
        <v>41</v>
      </c>
      <c r="D60" s="14" t="s">
        <v>42</v>
      </c>
      <c r="E60" s="32" t="s">
        <v>43</v>
      </c>
      <c r="G60" s="190"/>
      <c r="H60" s="70"/>
      <c r="I60" s="70"/>
      <c r="J60" s="70"/>
    </row>
    <row r="61" spans="1:11" ht="29.25" customHeight="1" thickBot="1" x14ac:dyDescent="0.3">
      <c r="A61" s="30" t="s">
        <v>44</v>
      </c>
      <c r="B61" s="31">
        <v>240</v>
      </c>
      <c r="C61" s="31">
        <v>0</v>
      </c>
      <c r="D61" s="31">
        <v>0</v>
      </c>
      <c r="E61" s="31">
        <v>0</v>
      </c>
      <c r="G61" s="70"/>
      <c r="H61" s="70"/>
      <c r="I61" s="70"/>
      <c r="J61" s="70"/>
    </row>
    <row r="62" spans="1:11" ht="29.25" customHeight="1" thickBot="1" x14ac:dyDescent="0.3">
      <c r="A62" s="30" t="s">
        <v>14</v>
      </c>
      <c r="B62" s="31">
        <v>200</v>
      </c>
      <c r="C62" s="31">
        <v>1</v>
      </c>
      <c r="D62" s="31">
        <v>0</v>
      </c>
      <c r="E62" s="31">
        <v>1</v>
      </c>
      <c r="G62" s="70"/>
      <c r="H62" s="70"/>
      <c r="I62" s="70"/>
      <c r="J62" s="70"/>
    </row>
    <row r="63" spans="1:11" ht="29.25" customHeight="1" thickBot="1" x14ac:dyDescent="0.3">
      <c r="A63" s="30" t="s">
        <v>51</v>
      </c>
      <c r="B63" s="31">
        <v>0</v>
      </c>
      <c r="C63" s="31">
        <v>4</v>
      </c>
      <c r="D63" s="31">
        <v>0</v>
      </c>
      <c r="E63" s="31">
        <v>0</v>
      </c>
      <c r="G63" s="70"/>
      <c r="H63" s="70"/>
      <c r="I63" s="70"/>
      <c r="J63" s="70"/>
    </row>
    <row r="64" spans="1:11" ht="29.25" customHeight="1" thickBot="1" x14ac:dyDescent="0.3">
      <c r="A64" s="30" t="s">
        <v>35</v>
      </c>
      <c r="B64" s="31">
        <v>90</v>
      </c>
      <c r="C64" s="31">
        <v>1</v>
      </c>
      <c r="D64" s="31">
        <v>0</v>
      </c>
      <c r="E64" s="31">
        <v>0</v>
      </c>
      <c r="G64" s="70"/>
      <c r="H64" s="70"/>
      <c r="I64" s="70"/>
      <c r="J64" s="70"/>
    </row>
    <row r="65" spans="1:10" ht="29.25" customHeight="1" thickBot="1" x14ac:dyDescent="0.3">
      <c r="A65" s="30" t="s">
        <v>16</v>
      </c>
      <c r="B65" s="31">
        <v>58</v>
      </c>
      <c r="C65" s="31">
        <v>0</v>
      </c>
      <c r="D65" s="31">
        <v>0</v>
      </c>
      <c r="E65" s="31">
        <v>0</v>
      </c>
      <c r="G65" s="70"/>
      <c r="H65" s="70"/>
      <c r="I65" s="70"/>
      <c r="J65" s="70"/>
    </row>
    <row r="66" spans="1:10" ht="29.25" customHeight="1" thickBot="1" x14ac:dyDescent="0.3">
      <c r="A66" s="30" t="s">
        <v>18</v>
      </c>
      <c r="B66" s="31">
        <v>54</v>
      </c>
      <c r="C66" s="31">
        <v>0</v>
      </c>
      <c r="D66" s="31">
        <v>0</v>
      </c>
      <c r="E66" s="31">
        <v>0</v>
      </c>
      <c r="G66" s="70"/>
      <c r="H66" s="70"/>
      <c r="I66" s="70"/>
      <c r="J66" s="70"/>
    </row>
    <row r="67" spans="1:10" ht="29.25" customHeight="1" thickBot="1" x14ac:dyDescent="0.3">
      <c r="A67" s="30" t="s">
        <v>55</v>
      </c>
      <c r="B67" s="31">
        <v>50</v>
      </c>
      <c r="C67" s="31">
        <v>0</v>
      </c>
      <c r="D67" s="31">
        <v>0</v>
      </c>
      <c r="E67" s="31">
        <v>0</v>
      </c>
      <c r="G67" s="70"/>
      <c r="H67" s="70"/>
      <c r="I67" s="70"/>
      <c r="J67" s="70"/>
    </row>
    <row r="68" spans="1:10" ht="29.25" customHeight="1" thickBot="1" x14ac:dyDescent="0.3">
      <c r="A68" s="30" t="s">
        <v>36</v>
      </c>
      <c r="B68" s="31">
        <f>SUM(B61:B67)</f>
        <v>692</v>
      </c>
      <c r="C68" s="31">
        <f t="shared" ref="C68" si="10">SUM(C61:C67)</f>
        <v>6</v>
      </c>
      <c r="D68" s="31">
        <f t="shared" ref="D68" si="11">SUM(D61:D67)</f>
        <v>0</v>
      </c>
      <c r="E68" s="31">
        <f t="shared" ref="E68" si="12">SUM(E61:E67)</f>
        <v>1</v>
      </c>
      <c r="G68" s="70"/>
      <c r="H68" s="70"/>
      <c r="I68" s="70"/>
      <c r="J68" s="70"/>
    </row>
    <row r="70" spans="1:10" ht="29.25" customHeight="1" x14ac:dyDescent="0.3">
      <c r="A70" s="16" t="s">
        <v>20</v>
      </c>
      <c r="C70" s="17" t="s">
        <v>21</v>
      </c>
      <c r="E70" s="17" t="s">
        <v>22</v>
      </c>
    </row>
    <row r="74" spans="1:10" ht="29.25" customHeight="1" x14ac:dyDescent="0.4">
      <c r="A74" s="157" t="s">
        <v>101</v>
      </c>
      <c r="B74" s="157"/>
      <c r="C74" s="157"/>
      <c r="D74" s="157"/>
      <c r="E74" s="157"/>
    </row>
    <row r="75" spans="1:10" ht="29.25" customHeight="1" thickBot="1" x14ac:dyDescent="0.3"/>
    <row r="76" spans="1:10" ht="29.25" customHeight="1" thickBot="1" x14ac:dyDescent="0.3">
      <c r="A76" s="181" t="s">
        <v>37</v>
      </c>
      <c r="B76" s="182"/>
      <c r="C76" s="182"/>
      <c r="D76" s="182"/>
      <c r="E76" s="183"/>
    </row>
    <row r="77" spans="1:10" ht="29.25" customHeight="1" thickBot="1" x14ac:dyDescent="0.3">
      <c r="A77" s="174" t="s">
        <v>38</v>
      </c>
      <c r="B77" s="176" t="s">
        <v>39</v>
      </c>
      <c r="C77" s="178" t="s">
        <v>40</v>
      </c>
      <c r="D77" s="179"/>
      <c r="E77" s="180"/>
    </row>
    <row r="78" spans="1:10" ht="29.25" customHeight="1" thickBot="1" x14ac:dyDescent="0.3">
      <c r="A78" s="175"/>
      <c r="B78" s="177"/>
      <c r="C78" s="14" t="s">
        <v>41</v>
      </c>
      <c r="D78" s="14" t="s">
        <v>42</v>
      </c>
      <c r="E78" s="32" t="s">
        <v>43</v>
      </c>
    </row>
    <row r="79" spans="1:10" ht="29.25" customHeight="1" thickBot="1" x14ac:dyDescent="0.3">
      <c r="A79" s="30" t="s">
        <v>44</v>
      </c>
      <c r="B79" s="31">
        <v>230</v>
      </c>
      <c r="C79" s="31">
        <v>1</v>
      </c>
      <c r="D79" s="31">
        <v>0</v>
      </c>
      <c r="E79" s="31">
        <v>2</v>
      </c>
    </row>
    <row r="80" spans="1:10" ht="29.25" customHeight="1" thickBot="1" x14ac:dyDescent="0.3">
      <c r="A80" s="30" t="s">
        <v>14</v>
      </c>
      <c r="B80" s="31">
        <v>400</v>
      </c>
      <c r="C80" s="31">
        <v>2</v>
      </c>
      <c r="D80" s="31">
        <v>0</v>
      </c>
      <c r="E80" s="31">
        <v>2</v>
      </c>
    </row>
    <row r="81" spans="1:11" ht="29.25" customHeight="1" thickBot="1" x14ac:dyDescent="0.3">
      <c r="A81" s="30" t="s">
        <v>51</v>
      </c>
      <c r="B81" s="31">
        <v>0</v>
      </c>
      <c r="C81" s="31">
        <v>3</v>
      </c>
      <c r="D81" s="31">
        <v>0</v>
      </c>
      <c r="E81" s="31">
        <v>0</v>
      </c>
    </row>
    <row r="82" spans="1:11" ht="29.25" customHeight="1" thickBot="1" x14ac:dyDescent="0.3">
      <c r="A82" s="30" t="s">
        <v>35</v>
      </c>
      <c r="B82" s="31">
        <v>210</v>
      </c>
      <c r="C82" s="31">
        <v>6</v>
      </c>
      <c r="D82" s="31">
        <v>0</v>
      </c>
      <c r="E82" s="31">
        <v>0</v>
      </c>
    </row>
    <row r="83" spans="1:11" ht="29.25" customHeight="1" thickBot="1" x14ac:dyDescent="0.3">
      <c r="A83" s="30" t="s">
        <v>16</v>
      </c>
      <c r="B83" s="31">
        <v>75</v>
      </c>
      <c r="C83" s="31">
        <v>0</v>
      </c>
      <c r="D83" s="31">
        <v>0</v>
      </c>
      <c r="E83" s="31">
        <v>0</v>
      </c>
    </row>
    <row r="84" spans="1:11" ht="29.25" customHeight="1" thickBot="1" x14ac:dyDescent="0.3">
      <c r="A84" s="30" t="s">
        <v>18</v>
      </c>
      <c r="B84" s="31">
        <v>51</v>
      </c>
      <c r="C84" s="31">
        <v>0</v>
      </c>
      <c r="D84" s="31">
        <v>0</v>
      </c>
      <c r="E84" s="31">
        <v>0</v>
      </c>
    </row>
    <row r="85" spans="1:11" ht="29.25" customHeight="1" thickBot="1" x14ac:dyDescent="0.3">
      <c r="A85" s="30" t="s">
        <v>55</v>
      </c>
      <c r="B85" s="31">
        <v>50</v>
      </c>
      <c r="C85" s="31">
        <v>0</v>
      </c>
      <c r="D85" s="31">
        <v>0</v>
      </c>
      <c r="E85" s="31">
        <v>0</v>
      </c>
    </row>
    <row r="86" spans="1:11" ht="29.25" customHeight="1" thickBot="1" x14ac:dyDescent="0.3">
      <c r="A86" s="30" t="s">
        <v>36</v>
      </c>
      <c r="B86" s="31">
        <f>SUM(B79:B85)</f>
        <v>1016</v>
      </c>
      <c r="C86" s="31">
        <f t="shared" ref="C86" si="13">SUM(C79:C85)</f>
        <v>12</v>
      </c>
      <c r="D86" s="31">
        <f t="shared" ref="D86" si="14">SUM(D79:D85)</f>
        <v>0</v>
      </c>
      <c r="E86" s="31">
        <f t="shared" ref="E86" si="15">SUM(E79:E85)</f>
        <v>4</v>
      </c>
    </row>
    <row r="88" spans="1:11" ht="29.25" customHeight="1" x14ac:dyDescent="0.3">
      <c r="A88" s="16" t="s">
        <v>20</v>
      </c>
      <c r="C88" s="17" t="s">
        <v>21</v>
      </c>
      <c r="E88" s="17" t="s">
        <v>22</v>
      </c>
    </row>
    <row r="92" spans="1:11" ht="29.25" customHeight="1" x14ac:dyDescent="0.4">
      <c r="A92" s="157" t="s">
        <v>102</v>
      </c>
      <c r="B92" s="157"/>
      <c r="C92" s="157"/>
      <c r="D92" s="157"/>
      <c r="E92" s="157"/>
    </row>
    <row r="93" spans="1:11" ht="29.25" customHeight="1" thickBot="1" x14ac:dyDescent="0.3"/>
    <row r="94" spans="1:11" ht="29.25" customHeight="1" thickBot="1" x14ac:dyDescent="0.3">
      <c r="A94" s="181" t="s">
        <v>37</v>
      </c>
      <c r="B94" s="182"/>
      <c r="C94" s="182"/>
      <c r="D94" s="182"/>
      <c r="E94" s="183"/>
      <c r="G94" s="184" t="s">
        <v>107</v>
      </c>
      <c r="H94" s="184"/>
      <c r="I94" s="184"/>
      <c r="J94" s="184"/>
      <c r="K94" s="184"/>
    </row>
    <row r="95" spans="1:11" ht="29.25" customHeight="1" thickBot="1" x14ac:dyDescent="0.3">
      <c r="A95" s="174" t="s">
        <v>38</v>
      </c>
      <c r="B95" s="176" t="s">
        <v>39</v>
      </c>
      <c r="C95" s="178" t="s">
        <v>40</v>
      </c>
      <c r="D95" s="179"/>
      <c r="E95" s="180"/>
      <c r="G95" s="185" t="s">
        <v>57</v>
      </c>
      <c r="H95" s="187" t="s">
        <v>39</v>
      </c>
      <c r="I95" s="189" t="s">
        <v>40</v>
      </c>
      <c r="J95" s="189"/>
      <c r="K95" s="189"/>
    </row>
    <row r="96" spans="1:11" ht="29.25" customHeight="1" thickBot="1" x14ac:dyDescent="0.3">
      <c r="A96" s="175"/>
      <c r="B96" s="177"/>
      <c r="C96" s="14" t="s">
        <v>41</v>
      </c>
      <c r="D96" s="14" t="s">
        <v>42</v>
      </c>
      <c r="E96" s="32" t="s">
        <v>43</v>
      </c>
      <c r="G96" s="186"/>
      <c r="H96" s="188"/>
      <c r="I96" s="62" t="s">
        <v>41</v>
      </c>
      <c r="J96" s="62" t="s">
        <v>61</v>
      </c>
      <c r="K96" s="62" t="s">
        <v>43</v>
      </c>
    </row>
    <row r="97" spans="1:11" ht="29.25" customHeight="1" thickBot="1" x14ac:dyDescent="0.3">
      <c r="A97" s="30" t="s">
        <v>44</v>
      </c>
      <c r="B97" s="31">
        <v>220</v>
      </c>
      <c r="C97" s="31">
        <v>0</v>
      </c>
      <c r="D97" s="31">
        <v>0</v>
      </c>
      <c r="E97" s="31">
        <v>0</v>
      </c>
      <c r="G97" s="63" t="s">
        <v>44</v>
      </c>
      <c r="H97" s="64">
        <f>SUM(B61,B79,B97)</f>
        <v>690</v>
      </c>
      <c r="I97" s="64">
        <f t="shared" ref="I97:I103" si="16">SUM(C61,C79,C97)</f>
        <v>1</v>
      </c>
      <c r="J97" s="64">
        <f t="shared" ref="J97:J103" si="17">SUM(D61,D79,D97)</f>
        <v>0</v>
      </c>
      <c r="K97" s="64">
        <f t="shared" ref="K97:K103" si="18">SUM(E61,E79,E97)</f>
        <v>2</v>
      </c>
    </row>
    <row r="98" spans="1:11" ht="29.25" customHeight="1" thickBot="1" x14ac:dyDescent="0.3">
      <c r="A98" s="30" t="s">
        <v>14</v>
      </c>
      <c r="B98" s="31">
        <v>400</v>
      </c>
      <c r="C98" s="31">
        <v>0</v>
      </c>
      <c r="D98" s="31">
        <v>0</v>
      </c>
      <c r="E98" s="31">
        <v>0</v>
      </c>
      <c r="G98" s="63" t="s">
        <v>14</v>
      </c>
      <c r="H98" s="64">
        <f t="shared" ref="H98:H103" si="19">SUM(B62,B80,B98)</f>
        <v>1000</v>
      </c>
      <c r="I98" s="64">
        <f t="shared" si="16"/>
        <v>3</v>
      </c>
      <c r="J98" s="64">
        <f t="shared" si="17"/>
        <v>0</v>
      </c>
      <c r="K98" s="64">
        <f t="shared" si="18"/>
        <v>3</v>
      </c>
    </row>
    <row r="99" spans="1:11" ht="29.25" customHeight="1" thickBot="1" x14ac:dyDescent="0.3">
      <c r="A99" s="30" t="s">
        <v>51</v>
      </c>
      <c r="B99" s="31">
        <v>0</v>
      </c>
      <c r="C99" s="31">
        <v>2</v>
      </c>
      <c r="D99" s="31">
        <v>0</v>
      </c>
      <c r="E99" s="31">
        <v>1</v>
      </c>
      <c r="G99" s="63" t="s">
        <v>51</v>
      </c>
      <c r="H99" s="64">
        <f t="shared" si="19"/>
        <v>0</v>
      </c>
      <c r="I99" s="64">
        <f t="shared" si="16"/>
        <v>9</v>
      </c>
      <c r="J99" s="64">
        <f t="shared" si="17"/>
        <v>0</v>
      </c>
      <c r="K99" s="64">
        <f t="shared" si="18"/>
        <v>1</v>
      </c>
    </row>
    <row r="100" spans="1:11" ht="29.25" customHeight="1" thickBot="1" x14ac:dyDescent="0.3">
      <c r="A100" s="30" t="s">
        <v>35</v>
      </c>
      <c r="B100" s="31">
        <v>210</v>
      </c>
      <c r="C100" s="31">
        <v>4</v>
      </c>
      <c r="D100" s="31">
        <v>0</v>
      </c>
      <c r="E100" s="31">
        <v>0</v>
      </c>
      <c r="G100" s="63" t="s">
        <v>35</v>
      </c>
      <c r="H100" s="64">
        <f t="shared" si="19"/>
        <v>510</v>
      </c>
      <c r="I100" s="64">
        <f t="shared" si="16"/>
        <v>11</v>
      </c>
      <c r="J100" s="64">
        <f t="shared" si="17"/>
        <v>0</v>
      </c>
      <c r="K100" s="64">
        <f t="shared" si="18"/>
        <v>0</v>
      </c>
    </row>
    <row r="101" spans="1:11" ht="29.25" customHeight="1" thickBot="1" x14ac:dyDescent="0.3">
      <c r="A101" s="30" t="s">
        <v>16</v>
      </c>
      <c r="B101" s="31">
        <v>65</v>
      </c>
      <c r="C101" s="31">
        <v>0</v>
      </c>
      <c r="D101" s="31">
        <v>0</v>
      </c>
      <c r="E101" s="31">
        <v>0</v>
      </c>
      <c r="G101" s="63" t="s">
        <v>16</v>
      </c>
      <c r="H101" s="64">
        <f t="shared" si="19"/>
        <v>198</v>
      </c>
      <c r="I101" s="64">
        <f t="shared" si="16"/>
        <v>0</v>
      </c>
      <c r="J101" s="64">
        <f t="shared" si="17"/>
        <v>0</v>
      </c>
      <c r="K101" s="64">
        <f t="shared" si="18"/>
        <v>0</v>
      </c>
    </row>
    <row r="102" spans="1:11" ht="29.25" customHeight="1" thickBot="1" x14ac:dyDescent="0.3">
      <c r="A102" s="30" t="s">
        <v>18</v>
      </c>
      <c r="B102" s="31">
        <v>50</v>
      </c>
      <c r="C102" s="31">
        <v>0</v>
      </c>
      <c r="D102" s="31">
        <v>0</v>
      </c>
      <c r="E102" s="31">
        <v>1</v>
      </c>
      <c r="G102" s="63" t="s">
        <v>46</v>
      </c>
      <c r="H102" s="64">
        <f t="shared" si="19"/>
        <v>155</v>
      </c>
      <c r="I102" s="64">
        <f t="shared" si="16"/>
        <v>0</v>
      </c>
      <c r="J102" s="64">
        <f t="shared" si="17"/>
        <v>0</v>
      </c>
      <c r="K102" s="64">
        <f t="shared" si="18"/>
        <v>1</v>
      </c>
    </row>
    <row r="103" spans="1:11" ht="29.25" customHeight="1" thickBot="1" x14ac:dyDescent="0.3">
      <c r="A103" s="30" t="s">
        <v>56</v>
      </c>
      <c r="B103" s="31">
        <v>50</v>
      </c>
      <c r="C103" s="31">
        <v>0</v>
      </c>
      <c r="D103" s="31">
        <v>0</v>
      </c>
      <c r="E103" s="31">
        <v>0</v>
      </c>
      <c r="G103" s="63" t="s">
        <v>55</v>
      </c>
      <c r="H103" s="64">
        <f t="shared" si="19"/>
        <v>150</v>
      </c>
      <c r="I103" s="64">
        <f t="shared" si="16"/>
        <v>0</v>
      </c>
      <c r="J103" s="64">
        <f t="shared" si="17"/>
        <v>0</v>
      </c>
      <c r="K103" s="64">
        <f t="shared" si="18"/>
        <v>0</v>
      </c>
    </row>
    <row r="104" spans="1:11" ht="29.25" customHeight="1" thickTop="1" thickBot="1" x14ac:dyDescent="0.3">
      <c r="A104" s="30" t="s">
        <v>36</v>
      </c>
      <c r="B104" s="31">
        <f>SUM(B97:B103)</f>
        <v>995</v>
      </c>
      <c r="C104" s="31">
        <f t="shared" ref="C104" si="20">SUM(C97:C103)</f>
        <v>6</v>
      </c>
      <c r="D104" s="31">
        <f t="shared" ref="D104" si="21">SUM(D97:D103)</f>
        <v>0</v>
      </c>
      <c r="E104" s="31">
        <f t="shared" ref="E104" si="22">SUM(E97:E103)</f>
        <v>2</v>
      </c>
      <c r="G104" s="65" t="s">
        <v>59</v>
      </c>
      <c r="H104" s="66">
        <f>SUM(H97,H98,H99,H100,H101,H102,H103)</f>
        <v>2703</v>
      </c>
      <c r="I104" s="66">
        <f t="shared" ref="I104:K104" si="23">SUM(I97,I98,I99,I100,I101,I102,I103)</f>
        <v>24</v>
      </c>
      <c r="J104" s="66">
        <f t="shared" si="23"/>
        <v>0</v>
      </c>
      <c r="K104" s="66">
        <f t="shared" si="23"/>
        <v>7</v>
      </c>
    </row>
    <row r="106" spans="1:11" ht="29.25" customHeight="1" x14ac:dyDescent="0.3">
      <c r="A106" s="16" t="s">
        <v>20</v>
      </c>
      <c r="C106" s="17" t="s">
        <v>21</v>
      </c>
      <c r="E106" s="17" t="s">
        <v>22</v>
      </c>
    </row>
    <row r="110" spans="1:11" ht="29.25" customHeight="1" x14ac:dyDescent="0.4">
      <c r="A110" s="157" t="s">
        <v>108</v>
      </c>
      <c r="B110" s="157"/>
      <c r="C110" s="157"/>
      <c r="D110" s="157"/>
      <c r="E110" s="157"/>
    </row>
    <row r="111" spans="1:11" ht="29.25" customHeight="1" thickBot="1" x14ac:dyDescent="0.3"/>
    <row r="112" spans="1:11" ht="29.25" customHeight="1" thickBot="1" x14ac:dyDescent="0.3">
      <c r="A112" s="181" t="s">
        <v>37</v>
      </c>
      <c r="B112" s="182"/>
      <c r="C112" s="182"/>
      <c r="D112" s="182"/>
      <c r="E112" s="183"/>
    </row>
    <row r="113" spans="1:5" ht="29.25" customHeight="1" thickBot="1" x14ac:dyDescent="0.3">
      <c r="A113" s="174" t="s">
        <v>38</v>
      </c>
      <c r="B113" s="176" t="s">
        <v>39</v>
      </c>
      <c r="C113" s="178" t="s">
        <v>40</v>
      </c>
      <c r="D113" s="179"/>
      <c r="E113" s="180"/>
    </row>
    <row r="114" spans="1:5" ht="29.25" customHeight="1" thickBot="1" x14ac:dyDescent="0.3">
      <c r="A114" s="175"/>
      <c r="B114" s="177"/>
      <c r="C114" s="14" t="s">
        <v>41</v>
      </c>
      <c r="D114" s="14" t="s">
        <v>42</v>
      </c>
      <c r="E114" s="32" t="s">
        <v>43</v>
      </c>
    </row>
    <row r="115" spans="1:5" ht="29.25" customHeight="1" thickBot="1" x14ac:dyDescent="0.3">
      <c r="A115" s="30" t="s">
        <v>44</v>
      </c>
      <c r="B115" s="31">
        <f>B7+B25+B43+B61+B79+B97</f>
        <v>1920</v>
      </c>
      <c r="C115" s="31">
        <f t="shared" ref="C115:E115" si="24">C7+C25+C43+C61+C79+C97</f>
        <v>3</v>
      </c>
      <c r="D115" s="31">
        <f t="shared" si="24"/>
        <v>0</v>
      </c>
      <c r="E115" s="31">
        <f t="shared" si="24"/>
        <v>2</v>
      </c>
    </row>
    <row r="116" spans="1:5" ht="29.25" customHeight="1" thickBot="1" x14ac:dyDescent="0.3">
      <c r="A116" s="30" t="s">
        <v>14</v>
      </c>
      <c r="B116" s="31">
        <f t="shared" ref="B116:E116" si="25">B8+B26+B44+B62+B80+B98</f>
        <v>2100</v>
      </c>
      <c r="C116" s="31">
        <f t="shared" si="25"/>
        <v>3</v>
      </c>
      <c r="D116" s="31">
        <f t="shared" si="25"/>
        <v>0</v>
      </c>
      <c r="E116" s="31">
        <f t="shared" si="25"/>
        <v>3</v>
      </c>
    </row>
    <row r="117" spans="1:5" ht="29.25" customHeight="1" thickBot="1" x14ac:dyDescent="0.3">
      <c r="A117" s="30" t="s">
        <v>51</v>
      </c>
      <c r="B117" s="31">
        <f t="shared" ref="B117:E118" si="26">B9+B27+B45+B63+B81+B99</f>
        <v>0</v>
      </c>
      <c r="C117" s="31">
        <f t="shared" si="26"/>
        <v>29</v>
      </c>
      <c r="D117" s="31">
        <f t="shared" si="26"/>
        <v>0</v>
      </c>
      <c r="E117" s="31">
        <f t="shared" si="26"/>
        <v>2</v>
      </c>
    </row>
    <row r="118" spans="1:5" ht="29.25" customHeight="1" thickBot="1" x14ac:dyDescent="0.3">
      <c r="A118" s="30" t="s">
        <v>35</v>
      </c>
      <c r="B118" s="31">
        <f t="shared" si="26"/>
        <v>1000</v>
      </c>
      <c r="C118" s="31">
        <f t="shared" si="26"/>
        <v>16</v>
      </c>
      <c r="D118" s="31">
        <f t="shared" si="26"/>
        <v>0</v>
      </c>
      <c r="E118" s="31">
        <f t="shared" si="26"/>
        <v>0</v>
      </c>
    </row>
    <row r="119" spans="1:5" ht="29.25" customHeight="1" thickBot="1" x14ac:dyDescent="0.3">
      <c r="A119" s="30" t="s">
        <v>16</v>
      </c>
      <c r="B119" s="31">
        <f t="shared" ref="B119:E119" si="27">B11+B29+B47+B65+B83+B101</f>
        <v>393</v>
      </c>
      <c r="C119" s="31">
        <f t="shared" si="27"/>
        <v>0</v>
      </c>
      <c r="D119" s="31">
        <f t="shared" si="27"/>
        <v>0</v>
      </c>
      <c r="E119" s="31">
        <f t="shared" si="27"/>
        <v>0</v>
      </c>
    </row>
    <row r="120" spans="1:5" ht="29.25" customHeight="1" thickBot="1" x14ac:dyDescent="0.3">
      <c r="A120" s="30" t="s">
        <v>18</v>
      </c>
      <c r="B120" s="31">
        <f t="shared" ref="B120:D120" si="28">B12+B30+B48+B66+B84+B102</f>
        <v>320</v>
      </c>
      <c r="C120" s="31">
        <f t="shared" si="28"/>
        <v>0</v>
      </c>
      <c r="D120" s="31">
        <f t="shared" si="28"/>
        <v>0</v>
      </c>
      <c r="E120" s="31">
        <f>E12+E30+E48+E66+E84+E102+SUM(E102)</f>
        <v>2</v>
      </c>
    </row>
    <row r="121" spans="1:5" ht="29.25" customHeight="1" thickBot="1" x14ac:dyDescent="0.3">
      <c r="A121" s="30" t="s">
        <v>56</v>
      </c>
      <c r="B121" s="31">
        <f t="shared" ref="B121:E121" si="29">B13+B31+B49+B67+B85+B103</f>
        <v>290</v>
      </c>
      <c r="C121" s="31">
        <f t="shared" si="29"/>
        <v>0</v>
      </c>
      <c r="D121" s="31">
        <f t="shared" si="29"/>
        <v>0</v>
      </c>
      <c r="E121" s="31">
        <f t="shared" si="29"/>
        <v>0</v>
      </c>
    </row>
    <row r="122" spans="1:5" ht="29.25" customHeight="1" thickBot="1" x14ac:dyDescent="0.3">
      <c r="A122" s="30" t="s">
        <v>36</v>
      </c>
      <c r="B122" s="31">
        <f>SUM(B115:B121)</f>
        <v>6023</v>
      </c>
      <c r="C122" s="31">
        <f t="shared" ref="C122" si="30">SUM(C115:C121)</f>
        <v>51</v>
      </c>
      <c r="D122" s="31">
        <f t="shared" ref="D122" si="31">SUM(D115:D121)</f>
        <v>0</v>
      </c>
      <c r="E122" s="31">
        <f>SUM(E115:E121)</f>
        <v>9</v>
      </c>
    </row>
    <row r="124" spans="1:5" ht="29.25" customHeight="1" x14ac:dyDescent="0.3">
      <c r="A124" s="16" t="s">
        <v>20</v>
      </c>
      <c r="C124" s="17" t="s">
        <v>21</v>
      </c>
      <c r="E124" s="17" t="s">
        <v>22</v>
      </c>
    </row>
    <row r="128" spans="1:5" ht="29.25" customHeight="1" x14ac:dyDescent="0.4">
      <c r="A128" s="157" t="s">
        <v>94</v>
      </c>
      <c r="B128" s="157"/>
      <c r="C128" s="157"/>
      <c r="D128" s="157"/>
      <c r="E128" s="157"/>
    </row>
    <row r="129" spans="1:5" ht="29.25" customHeight="1" thickBot="1" x14ac:dyDescent="0.3"/>
    <row r="130" spans="1:5" ht="29.25" customHeight="1" thickBot="1" x14ac:dyDescent="0.3">
      <c r="A130" s="181" t="s">
        <v>37</v>
      </c>
      <c r="B130" s="182"/>
      <c r="C130" s="182"/>
      <c r="D130" s="182"/>
      <c r="E130" s="183"/>
    </row>
    <row r="131" spans="1:5" ht="29.25" customHeight="1" thickBot="1" x14ac:dyDescent="0.3">
      <c r="A131" s="174" t="s">
        <v>38</v>
      </c>
      <c r="B131" s="176" t="s">
        <v>39</v>
      </c>
      <c r="C131" s="178" t="s">
        <v>40</v>
      </c>
      <c r="D131" s="179"/>
      <c r="E131" s="180"/>
    </row>
    <row r="132" spans="1:5" ht="29.25" customHeight="1" thickBot="1" x14ac:dyDescent="0.3">
      <c r="A132" s="175"/>
      <c r="B132" s="177"/>
      <c r="C132" s="14" t="s">
        <v>41</v>
      </c>
      <c r="D132" s="14" t="s">
        <v>42</v>
      </c>
      <c r="E132" s="32" t="s">
        <v>43</v>
      </c>
    </row>
    <row r="133" spans="1:5" ht="29.25" customHeight="1" thickBot="1" x14ac:dyDescent="0.3">
      <c r="A133" s="30" t="s">
        <v>44</v>
      </c>
      <c r="B133" s="31">
        <v>400</v>
      </c>
      <c r="C133" s="31">
        <v>3</v>
      </c>
      <c r="D133" s="31">
        <v>0</v>
      </c>
      <c r="E133" s="31">
        <v>3</v>
      </c>
    </row>
    <row r="134" spans="1:5" ht="29.25" customHeight="1" thickBot="1" x14ac:dyDescent="0.3">
      <c r="A134" s="30" t="s">
        <v>14</v>
      </c>
      <c r="B134" s="31">
        <v>500</v>
      </c>
      <c r="C134" s="31">
        <v>0</v>
      </c>
      <c r="D134" s="31">
        <v>0</v>
      </c>
      <c r="E134" s="31">
        <v>0</v>
      </c>
    </row>
    <row r="135" spans="1:5" ht="29.25" customHeight="1" thickBot="1" x14ac:dyDescent="0.3">
      <c r="A135" s="30" t="s">
        <v>51</v>
      </c>
      <c r="B135" s="31">
        <v>0</v>
      </c>
      <c r="C135" s="31">
        <v>1</v>
      </c>
      <c r="D135" s="31">
        <v>0</v>
      </c>
      <c r="E135" s="31">
        <v>0</v>
      </c>
    </row>
    <row r="136" spans="1:5" ht="29.25" customHeight="1" thickBot="1" x14ac:dyDescent="0.3">
      <c r="A136" s="30" t="s">
        <v>35</v>
      </c>
      <c r="B136" s="31">
        <v>200</v>
      </c>
      <c r="C136" s="31">
        <v>2</v>
      </c>
      <c r="D136" s="31">
        <v>0</v>
      </c>
      <c r="E136" s="31">
        <v>0</v>
      </c>
    </row>
    <row r="137" spans="1:5" ht="29.25" customHeight="1" thickBot="1" x14ac:dyDescent="0.3">
      <c r="A137" s="30" t="s">
        <v>16</v>
      </c>
      <c r="B137" s="31">
        <v>65</v>
      </c>
      <c r="C137" s="31">
        <v>0</v>
      </c>
      <c r="D137" s="31">
        <v>0</v>
      </c>
      <c r="E137" s="31">
        <v>0</v>
      </c>
    </row>
    <row r="138" spans="1:5" ht="29.25" customHeight="1" thickBot="1" x14ac:dyDescent="0.3">
      <c r="A138" s="30" t="s">
        <v>18</v>
      </c>
      <c r="B138" s="31">
        <v>66</v>
      </c>
      <c r="C138" s="31">
        <v>0</v>
      </c>
      <c r="D138" s="31">
        <v>0</v>
      </c>
      <c r="E138" s="31">
        <v>0</v>
      </c>
    </row>
    <row r="139" spans="1:5" ht="29.25" customHeight="1" thickBot="1" x14ac:dyDescent="0.3">
      <c r="A139" s="30" t="s">
        <v>56</v>
      </c>
      <c r="B139" s="31">
        <v>50</v>
      </c>
      <c r="C139" s="31">
        <v>0</v>
      </c>
      <c r="D139" s="31">
        <v>0</v>
      </c>
      <c r="E139" s="31">
        <v>0</v>
      </c>
    </row>
    <row r="140" spans="1:5" ht="29.25" customHeight="1" thickBot="1" x14ac:dyDescent="0.3">
      <c r="A140" s="30" t="s">
        <v>36</v>
      </c>
      <c r="B140" s="31">
        <f>SUM(B133:B139)</f>
        <v>1281</v>
      </c>
      <c r="C140" s="31">
        <f t="shared" ref="C140" si="32">SUM(C133:C139)</f>
        <v>6</v>
      </c>
      <c r="D140" s="31">
        <f t="shared" ref="D140" si="33">SUM(D133:D139)</f>
        <v>0</v>
      </c>
      <c r="E140" s="31">
        <f t="shared" ref="E140" si="34">SUM(E133:E139)</f>
        <v>3</v>
      </c>
    </row>
    <row r="142" spans="1:5" ht="29.25" customHeight="1" x14ac:dyDescent="0.3">
      <c r="A142" s="16" t="s">
        <v>20</v>
      </c>
      <c r="C142" s="17" t="s">
        <v>21</v>
      </c>
      <c r="E142" s="17" t="s">
        <v>22</v>
      </c>
    </row>
    <row r="146" spans="1:5" ht="29.25" customHeight="1" x14ac:dyDescent="0.4">
      <c r="A146" s="157" t="s">
        <v>95</v>
      </c>
      <c r="B146" s="157"/>
      <c r="C146" s="157"/>
      <c r="D146" s="157"/>
      <c r="E146" s="157"/>
    </row>
    <row r="147" spans="1:5" ht="29.25" customHeight="1" thickBot="1" x14ac:dyDescent="0.3"/>
    <row r="148" spans="1:5" ht="29.25" customHeight="1" thickBot="1" x14ac:dyDescent="0.3">
      <c r="A148" s="181" t="s">
        <v>37</v>
      </c>
      <c r="B148" s="182"/>
      <c r="C148" s="182"/>
      <c r="D148" s="182"/>
      <c r="E148" s="183"/>
    </row>
    <row r="149" spans="1:5" ht="29.25" customHeight="1" thickBot="1" x14ac:dyDescent="0.3">
      <c r="A149" s="174" t="s">
        <v>38</v>
      </c>
      <c r="B149" s="176" t="s">
        <v>39</v>
      </c>
      <c r="C149" s="178" t="s">
        <v>40</v>
      </c>
      <c r="D149" s="179"/>
      <c r="E149" s="180"/>
    </row>
    <row r="150" spans="1:5" ht="29.25" customHeight="1" thickBot="1" x14ac:dyDescent="0.3">
      <c r="A150" s="175"/>
      <c r="B150" s="177"/>
      <c r="C150" s="14" t="s">
        <v>41</v>
      </c>
      <c r="D150" s="14" t="s">
        <v>42</v>
      </c>
      <c r="E150" s="32" t="s">
        <v>43</v>
      </c>
    </row>
    <row r="151" spans="1:5" ht="29.25" customHeight="1" thickBot="1" x14ac:dyDescent="0.3">
      <c r="A151" s="30" t="s">
        <v>44</v>
      </c>
      <c r="B151" s="31">
        <v>231</v>
      </c>
      <c r="C151" s="31">
        <v>0</v>
      </c>
      <c r="D151" s="31">
        <v>0</v>
      </c>
      <c r="E151" s="31">
        <v>0</v>
      </c>
    </row>
    <row r="152" spans="1:5" ht="29.25" customHeight="1" thickBot="1" x14ac:dyDescent="0.3">
      <c r="A152" s="30" t="s">
        <v>14</v>
      </c>
      <c r="B152" s="31">
        <v>200</v>
      </c>
      <c r="C152" s="31">
        <v>0</v>
      </c>
      <c r="D152" s="31">
        <v>1</v>
      </c>
      <c r="E152" s="31">
        <v>0</v>
      </c>
    </row>
    <row r="153" spans="1:5" ht="29.25" customHeight="1" thickBot="1" x14ac:dyDescent="0.3">
      <c r="A153" s="30" t="s">
        <v>51</v>
      </c>
      <c r="B153" s="31">
        <v>0</v>
      </c>
      <c r="C153" s="31">
        <v>4</v>
      </c>
      <c r="D153" s="31">
        <v>0</v>
      </c>
      <c r="E153" s="31">
        <v>0</v>
      </c>
    </row>
    <row r="154" spans="1:5" ht="29.25" customHeight="1" thickBot="1" x14ac:dyDescent="0.3">
      <c r="A154" s="30" t="s">
        <v>35</v>
      </c>
      <c r="B154" s="31">
        <v>32</v>
      </c>
      <c r="C154" s="31">
        <v>0</v>
      </c>
      <c r="D154" s="31">
        <v>0</v>
      </c>
      <c r="E154" s="31">
        <v>0</v>
      </c>
    </row>
    <row r="155" spans="1:5" ht="29.25" customHeight="1" thickBot="1" x14ac:dyDescent="0.3">
      <c r="A155" s="30" t="s">
        <v>16</v>
      </c>
      <c r="B155" s="31">
        <v>59</v>
      </c>
      <c r="C155" s="31">
        <v>0</v>
      </c>
      <c r="D155" s="31">
        <v>0</v>
      </c>
      <c r="E155" s="31">
        <v>0</v>
      </c>
    </row>
    <row r="156" spans="1:5" ht="29.25" customHeight="1" thickBot="1" x14ac:dyDescent="0.3">
      <c r="A156" s="30" t="s">
        <v>18</v>
      </c>
      <c r="B156" s="31">
        <v>54</v>
      </c>
      <c r="C156" s="31">
        <v>0</v>
      </c>
      <c r="D156" s="31">
        <v>0</v>
      </c>
      <c r="E156" s="31">
        <v>0</v>
      </c>
    </row>
    <row r="157" spans="1:5" ht="29.25" customHeight="1" thickBot="1" x14ac:dyDescent="0.3">
      <c r="A157" s="30" t="s">
        <v>56</v>
      </c>
      <c r="B157" s="31">
        <v>32</v>
      </c>
      <c r="C157" s="31">
        <v>0</v>
      </c>
      <c r="D157" s="31">
        <v>0</v>
      </c>
      <c r="E157" s="31">
        <v>0</v>
      </c>
    </row>
    <row r="158" spans="1:5" ht="29.25" customHeight="1" thickBot="1" x14ac:dyDescent="0.3">
      <c r="A158" s="30" t="s">
        <v>36</v>
      </c>
      <c r="B158" s="31">
        <f>SUM(B151:B157)</f>
        <v>608</v>
      </c>
      <c r="C158" s="31">
        <f t="shared" ref="C158" si="35">SUM(C151:C157)</f>
        <v>4</v>
      </c>
      <c r="D158" s="31">
        <f t="shared" ref="D158" si="36">SUM(D151:D157)</f>
        <v>1</v>
      </c>
      <c r="E158" s="31">
        <f t="shared" ref="E158" si="37">SUM(E151:E157)</f>
        <v>0</v>
      </c>
    </row>
    <row r="160" spans="1:5" ht="29.25" customHeight="1" x14ac:dyDescent="0.3">
      <c r="A160" s="16" t="s">
        <v>20</v>
      </c>
      <c r="C160" s="17" t="s">
        <v>21</v>
      </c>
      <c r="E160" s="17" t="s">
        <v>22</v>
      </c>
    </row>
    <row r="164" spans="1:17" ht="29.25" customHeight="1" x14ac:dyDescent="0.4">
      <c r="A164" s="157" t="s">
        <v>93</v>
      </c>
      <c r="B164" s="157"/>
      <c r="C164" s="157"/>
      <c r="D164" s="157"/>
      <c r="E164" s="157"/>
    </row>
    <row r="165" spans="1:17" ht="29.25" customHeight="1" thickBot="1" x14ac:dyDescent="0.3"/>
    <row r="166" spans="1:17" ht="29.25" customHeight="1" thickBot="1" x14ac:dyDescent="0.3">
      <c r="A166" s="181" t="s">
        <v>37</v>
      </c>
      <c r="B166" s="182"/>
      <c r="C166" s="182"/>
      <c r="D166" s="182"/>
      <c r="E166" s="183"/>
      <c r="G166" s="184" t="s">
        <v>109</v>
      </c>
      <c r="H166" s="184"/>
      <c r="I166" s="184"/>
      <c r="J166" s="184"/>
      <c r="K166" s="184"/>
      <c r="M166" s="184" t="s">
        <v>109</v>
      </c>
      <c r="N166" s="184"/>
      <c r="O166" s="184"/>
      <c r="P166" s="184"/>
      <c r="Q166" s="184"/>
    </row>
    <row r="167" spans="1:17" ht="29.25" customHeight="1" thickBot="1" x14ac:dyDescent="0.3">
      <c r="A167" s="174" t="s">
        <v>38</v>
      </c>
      <c r="B167" s="176" t="s">
        <v>39</v>
      </c>
      <c r="C167" s="178" t="s">
        <v>40</v>
      </c>
      <c r="D167" s="179"/>
      <c r="E167" s="180"/>
      <c r="G167" s="185" t="s">
        <v>57</v>
      </c>
      <c r="H167" s="187" t="s">
        <v>39</v>
      </c>
      <c r="I167" s="189" t="s">
        <v>40</v>
      </c>
      <c r="J167" s="189"/>
      <c r="K167" s="189"/>
      <c r="M167" s="185" t="s">
        <v>57</v>
      </c>
      <c r="N167" s="187" t="s">
        <v>39</v>
      </c>
      <c r="O167" s="189" t="s">
        <v>40</v>
      </c>
      <c r="P167" s="189"/>
      <c r="Q167" s="189"/>
    </row>
    <row r="168" spans="1:17" ht="29.25" customHeight="1" thickBot="1" x14ac:dyDescent="0.3">
      <c r="A168" s="175"/>
      <c r="B168" s="177"/>
      <c r="C168" s="14" t="s">
        <v>41</v>
      </c>
      <c r="D168" s="14" t="s">
        <v>42</v>
      </c>
      <c r="E168" s="32" t="s">
        <v>43</v>
      </c>
      <c r="G168" s="186"/>
      <c r="H168" s="188"/>
      <c r="I168" s="62" t="s">
        <v>41</v>
      </c>
      <c r="J168" s="62" t="s">
        <v>61</v>
      </c>
      <c r="K168" s="62" t="s">
        <v>43</v>
      </c>
      <c r="M168" s="186"/>
      <c r="N168" s="188"/>
      <c r="O168" s="62" t="s">
        <v>41</v>
      </c>
      <c r="P168" s="62" t="s">
        <v>61</v>
      </c>
      <c r="Q168" s="62" t="s">
        <v>43</v>
      </c>
    </row>
    <row r="169" spans="1:17" ht="29.25" customHeight="1" thickBot="1" x14ac:dyDescent="0.3">
      <c r="A169" s="30" t="s">
        <v>44</v>
      </c>
      <c r="B169" s="31">
        <v>450</v>
      </c>
      <c r="C169" s="31">
        <v>1</v>
      </c>
      <c r="D169" s="31">
        <v>0</v>
      </c>
      <c r="E169" s="31">
        <v>0</v>
      </c>
      <c r="G169" s="63" t="s">
        <v>44</v>
      </c>
      <c r="H169" s="64">
        <f>SUM(B133,B151,B169)</f>
        <v>1081</v>
      </c>
      <c r="I169" s="64">
        <f t="shared" ref="I169:K169" si="38">SUM(C133,C151,C169)</f>
        <v>4</v>
      </c>
      <c r="J169" s="64">
        <f t="shared" si="38"/>
        <v>0</v>
      </c>
      <c r="K169" s="64">
        <f t="shared" si="38"/>
        <v>3</v>
      </c>
      <c r="M169" s="63" t="s">
        <v>44</v>
      </c>
      <c r="N169" s="64">
        <f>SUM(H43,H97,H169)</f>
        <v>3001</v>
      </c>
      <c r="O169" s="64">
        <f t="shared" ref="O169:Q169" si="39">SUM(I43,I97,I169)</f>
        <v>7</v>
      </c>
      <c r="P169" s="64">
        <f t="shared" si="39"/>
        <v>0</v>
      </c>
      <c r="Q169" s="64">
        <f t="shared" si="39"/>
        <v>5</v>
      </c>
    </row>
    <row r="170" spans="1:17" ht="29.25" customHeight="1" thickBot="1" x14ac:dyDescent="0.3">
      <c r="A170" s="30" t="s">
        <v>14</v>
      </c>
      <c r="B170" s="31">
        <v>200</v>
      </c>
      <c r="C170" s="31">
        <v>0</v>
      </c>
      <c r="D170" s="31">
        <v>0</v>
      </c>
      <c r="E170" s="31">
        <v>0</v>
      </c>
      <c r="G170" s="63" t="s">
        <v>14</v>
      </c>
      <c r="H170" s="64">
        <f t="shared" ref="H170:H176" si="40">SUM(B134,B152,B170)</f>
        <v>900</v>
      </c>
      <c r="I170" s="64">
        <f t="shared" ref="I170:I176" si="41">SUM(C134,C152,C170)</f>
        <v>0</v>
      </c>
      <c r="J170" s="64">
        <f t="shared" ref="J170:J176" si="42">SUM(D134,D152,D170)</f>
        <v>1</v>
      </c>
      <c r="K170" s="64">
        <f t="shared" ref="K170:K176" si="43">SUM(E134,E152,E170)</f>
        <v>0</v>
      </c>
      <c r="M170" s="63" t="s">
        <v>14</v>
      </c>
      <c r="N170" s="64">
        <f>SUM(H44,H98,H170)</f>
        <v>3000</v>
      </c>
      <c r="O170" s="64">
        <f t="shared" ref="O170:O176" si="44">SUM(I44,I98,I170)</f>
        <v>3</v>
      </c>
      <c r="P170" s="64">
        <f t="shared" ref="P170:P176" si="45">SUM(J44,J98,J170)</f>
        <v>1</v>
      </c>
      <c r="Q170" s="64">
        <f t="shared" ref="Q170:Q176" si="46">SUM(K44,K98,K170)</f>
        <v>3</v>
      </c>
    </row>
    <row r="171" spans="1:17" ht="29.25" customHeight="1" thickBot="1" x14ac:dyDescent="0.3">
      <c r="A171" s="30" t="s">
        <v>51</v>
      </c>
      <c r="B171" s="31">
        <v>0</v>
      </c>
      <c r="C171" s="31">
        <v>1</v>
      </c>
      <c r="D171" s="31">
        <v>0</v>
      </c>
      <c r="E171" s="31">
        <v>3</v>
      </c>
      <c r="G171" s="63" t="s">
        <v>51</v>
      </c>
      <c r="H171" s="64">
        <f t="shared" si="40"/>
        <v>0</v>
      </c>
      <c r="I171" s="64">
        <f t="shared" si="41"/>
        <v>6</v>
      </c>
      <c r="J171" s="64">
        <f t="shared" si="42"/>
        <v>0</v>
      </c>
      <c r="K171" s="64">
        <f t="shared" si="43"/>
        <v>3</v>
      </c>
      <c r="M171" s="63" t="s">
        <v>51</v>
      </c>
      <c r="N171" s="64">
        <f t="shared" ref="N171:N176" si="47">SUM(H45,H99,H171)</f>
        <v>0</v>
      </c>
      <c r="O171" s="64">
        <f t="shared" si="44"/>
        <v>35</v>
      </c>
      <c r="P171" s="64">
        <f t="shared" si="45"/>
        <v>0</v>
      </c>
      <c r="Q171" s="64">
        <f t="shared" si="46"/>
        <v>5</v>
      </c>
    </row>
    <row r="172" spans="1:17" ht="29.25" customHeight="1" thickBot="1" x14ac:dyDescent="0.3">
      <c r="A172" s="30" t="s">
        <v>35</v>
      </c>
      <c r="B172" s="31">
        <v>150</v>
      </c>
      <c r="C172" s="31">
        <v>3</v>
      </c>
      <c r="D172" s="31">
        <v>0</v>
      </c>
      <c r="E172" s="31">
        <v>1</v>
      </c>
      <c r="G172" s="63" t="s">
        <v>35</v>
      </c>
      <c r="H172" s="64">
        <f t="shared" si="40"/>
        <v>382</v>
      </c>
      <c r="I172" s="64">
        <f t="shared" si="41"/>
        <v>5</v>
      </c>
      <c r="J172" s="64">
        <f t="shared" si="42"/>
        <v>0</v>
      </c>
      <c r="K172" s="64">
        <f t="shared" si="43"/>
        <v>1</v>
      </c>
      <c r="M172" s="63" t="s">
        <v>35</v>
      </c>
      <c r="N172" s="64">
        <f t="shared" si="47"/>
        <v>1382</v>
      </c>
      <c r="O172" s="64">
        <f t="shared" si="44"/>
        <v>21</v>
      </c>
      <c r="P172" s="64">
        <f t="shared" si="45"/>
        <v>0</v>
      </c>
      <c r="Q172" s="64">
        <f t="shared" si="46"/>
        <v>1</v>
      </c>
    </row>
    <row r="173" spans="1:17" ht="29.25" customHeight="1" thickBot="1" x14ac:dyDescent="0.3">
      <c r="A173" s="30" t="s">
        <v>16</v>
      </c>
      <c r="B173" s="31">
        <v>0</v>
      </c>
      <c r="C173" s="31">
        <v>0</v>
      </c>
      <c r="D173" s="31">
        <v>0</v>
      </c>
      <c r="E173" s="31">
        <v>0</v>
      </c>
      <c r="G173" s="63" t="s">
        <v>16</v>
      </c>
      <c r="H173" s="64">
        <f t="shared" si="40"/>
        <v>124</v>
      </c>
      <c r="I173" s="64">
        <f t="shared" si="41"/>
        <v>0</v>
      </c>
      <c r="J173" s="64">
        <f t="shared" si="42"/>
        <v>0</v>
      </c>
      <c r="K173" s="64">
        <f t="shared" si="43"/>
        <v>0</v>
      </c>
      <c r="M173" s="63" t="s">
        <v>16</v>
      </c>
      <c r="N173" s="64">
        <f t="shared" si="47"/>
        <v>517</v>
      </c>
      <c r="O173" s="64">
        <f t="shared" si="44"/>
        <v>0</v>
      </c>
      <c r="P173" s="64">
        <f t="shared" si="45"/>
        <v>0</v>
      </c>
      <c r="Q173" s="64">
        <f t="shared" si="46"/>
        <v>0</v>
      </c>
    </row>
    <row r="174" spans="1:17" ht="29.25" customHeight="1" thickBot="1" x14ac:dyDescent="0.3">
      <c r="A174" s="30" t="s">
        <v>18</v>
      </c>
      <c r="B174" s="31">
        <v>0</v>
      </c>
      <c r="C174" s="31">
        <v>0</v>
      </c>
      <c r="D174" s="31">
        <v>0</v>
      </c>
      <c r="E174" s="31">
        <v>0</v>
      </c>
      <c r="G174" s="63" t="s">
        <v>46</v>
      </c>
      <c r="H174" s="64">
        <f t="shared" si="40"/>
        <v>120</v>
      </c>
      <c r="I174" s="64">
        <f t="shared" si="41"/>
        <v>0</v>
      </c>
      <c r="J174" s="64">
        <f t="shared" si="42"/>
        <v>0</v>
      </c>
      <c r="K174" s="64">
        <f t="shared" si="43"/>
        <v>0</v>
      </c>
      <c r="M174" s="63" t="s">
        <v>46</v>
      </c>
      <c r="N174" s="64">
        <f t="shared" si="47"/>
        <v>440</v>
      </c>
      <c r="O174" s="64">
        <f t="shared" si="44"/>
        <v>0</v>
      </c>
      <c r="P174" s="64">
        <f t="shared" si="45"/>
        <v>0</v>
      </c>
      <c r="Q174" s="64">
        <f t="shared" si="46"/>
        <v>1</v>
      </c>
    </row>
    <row r="175" spans="1:17" ht="29.25" customHeight="1" thickBot="1" x14ac:dyDescent="0.3">
      <c r="A175" s="30" t="s">
        <v>54</v>
      </c>
      <c r="B175" s="31">
        <v>32</v>
      </c>
      <c r="C175" s="31">
        <v>0</v>
      </c>
      <c r="D175" s="31">
        <v>0</v>
      </c>
      <c r="E175" s="31">
        <v>0</v>
      </c>
      <c r="G175" s="63" t="s">
        <v>55</v>
      </c>
      <c r="H175" s="64">
        <f t="shared" si="40"/>
        <v>114</v>
      </c>
      <c r="I175" s="64">
        <f t="shared" si="41"/>
        <v>0</v>
      </c>
      <c r="J175" s="64">
        <f t="shared" si="42"/>
        <v>0</v>
      </c>
      <c r="K175" s="64">
        <f t="shared" si="43"/>
        <v>0</v>
      </c>
      <c r="M175" s="63" t="s">
        <v>55</v>
      </c>
      <c r="N175" s="64">
        <f t="shared" si="47"/>
        <v>404</v>
      </c>
      <c r="O175" s="64">
        <f t="shared" si="44"/>
        <v>0</v>
      </c>
      <c r="P175" s="64">
        <f t="shared" si="45"/>
        <v>0</v>
      </c>
      <c r="Q175" s="64">
        <f t="shared" si="46"/>
        <v>0</v>
      </c>
    </row>
    <row r="176" spans="1:17" ht="29.25" customHeight="1" thickTop="1" thickBot="1" x14ac:dyDescent="0.3">
      <c r="A176" s="30" t="s">
        <v>36</v>
      </c>
      <c r="B176" s="31">
        <f>SUM(B169:B175)</f>
        <v>832</v>
      </c>
      <c r="C176" s="31">
        <f t="shared" ref="C176" si="48">SUM(C169:C175)</f>
        <v>5</v>
      </c>
      <c r="D176" s="31">
        <f t="shared" ref="D176" si="49">SUM(D169:D175)</f>
        <v>0</v>
      </c>
      <c r="E176" s="31">
        <f t="shared" ref="E176" si="50">SUM(E169:E175)</f>
        <v>4</v>
      </c>
      <c r="G176" s="65" t="s">
        <v>59</v>
      </c>
      <c r="H176" s="64">
        <f t="shared" si="40"/>
        <v>2721</v>
      </c>
      <c r="I176" s="64">
        <f t="shared" si="41"/>
        <v>15</v>
      </c>
      <c r="J176" s="64">
        <f t="shared" si="42"/>
        <v>1</v>
      </c>
      <c r="K176" s="64">
        <f t="shared" si="43"/>
        <v>7</v>
      </c>
      <c r="M176" s="65" t="s">
        <v>59</v>
      </c>
      <c r="N176" s="64">
        <f t="shared" si="47"/>
        <v>8744</v>
      </c>
      <c r="O176" s="64">
        <f t="shared" si="44"/>
        <v>66</v>
      </c>
      <c r="P176" s="64">
        <f t="shared" si="45"/>
        <v>1</v>
      </c>
      <c r="Q176" s="64">
        <f t="shared" si="46"/>
        <v>15</v>
      </c>
    </row>
    <row r="178" spans="1:11" ht="29.25" customHeight="1" x14ac:dyDescent="0.3">
      <c r="A178" s="16" t="s">
        <v>20</v>
      </c>
      <c r="C178" s="17" t="s">
        <v>21</v>
      </c>
      <c r="E178" s="17" t="s">
        <v>22</v>
      </c>
    </row>
    <row r="182" spans="1:11" ht="29.25" customHeight="1" x14ac:dyDescent="0.4">
      <c r="A182" s="157" t="s">
        <v>91</v>
      </c>
      <c r="B182" s="157"/>
      <c r="C182" s="157"/>
      <c r="D182" s="157"/>
      <c r="E182" s="157"/>
      <c r="G182" s="184" t="s">
        <v>110</v>
      </c>
      <c r="H182" s="184"/>
      <c r="I182" s="184"/>
      <c r="J182" s="184"/>
      <c r="K182" s="184"/>
    </row>
    <row r="183" spans="1:11" ht="29.25" customHeight="1" thickBot="1" x14ac:dyDescent="0.3"/>
    <row r="184" spans="1:11" ht="29.25" customHeight="1" thickBot="1" x14ac:dyDescent="0.3">
      <c r="A184" s="181" t="s">
        <v>37</v>
      </c>
      <c r="B184" s="182"/>
      <c r="C184" s="182"/>
      <c r="D184" s="182"/>
      <c r="E184" s="183"/>
      <c r="G184" s="181" t="s">
        <v>37</v>
      </c>
      <c r="H184" s="182"/>
      <c r="I184" s="182"/>
      <c r="J184" s="182"/>
      <c r="K184" s="183"/>
    </row>
    <row r="185" spans="1:11" ht="29.25" customHeight="1" thickBot="1" x14ac:dyDescent="0.3">
      <c r="A185" s="174" t="s">
        <v>38</v>
      </c>
      <c r="B185" s="176" t="s">
        <v>39</v>
      </c>
      <c r="C185" s="178" t="s">
        <v>40</v>
      </c>
      <c r="D185" s="179"/>
      <c r="E185" s="180"/>
      <c r="G185" s="174" t="s">
        <v>38</v>
      </c>
      <c r="H185" s="176" t="s">
        <v>39</v>
      </c>
      <c r="I185" s="178" t="s">
        <v>40</v>
      </c>
      <c r="J185" s="179"/>
      <c r="K185" s="180"/>
    </row>
    <row r="186" spans="1:11" ht="29.25" customHeight="1" thickBot="1" x14ac:dyDescent="0.3">
      <c r="A186" s="175"/>
      <c r="B186" s="177"/>
      <c r="C186" s="14" t="s">
        <v>41</v>
      </c>
      <c r="D186" s="14" t="s">
        <v>42</v>
      </c>
      <c r="E186" s="32" t="s">
        <v>43</v>
      </c>
      <c r="G186" s="175"/>
      <c r="H186" s="177"/>
      <c r="I186" s="14" t="s">
        <v>41</v>
      </c>
      <c r="J186" s="14" t="s">
        <v>42</v>
      </c>
      <c r="K186" s="32" t="s">
        <v>43</v>
      </c>
    </row>
    <row r="187" spans="1:11" ht="29.25" customHeight="1" thickBot="1" x14ac:dyDescent="0.3">
      <c r="A187" s="30" t="s">
        <v>44</v>
      </c>
      <c r="B187" s="31">
        <v>500</v>
      </c>
      <c r="C187" s="31">
        <v>2</v>
      </c>
      <c r="D187" s="31">
        <v>0</v>
      </c>
      <c r="E187" s="31">
        <v>0</v>
      </c>
      <c r="G187" s="30" t="s">
        <v>44</v>
      </c>
      <c r="H187" s="81">
        <f>SUM(B187,H169,H97,H43)</f>
        <v>3501</v>
      </c>
      <c r="I187" s="81">
        <f t="shared" ref="I187:K187" si="51">SUM(C187,I169,I97,I43)</f>
        <v>9</v>
      </c>
      <c r="J187" s="81">
        <f t="shared" si="51"/>
        <v>0</v>
      </c>
      <c r="K187" s="81">
        <f t="shared" si="51"/>
        <v>5</v>
      </c>
    </row>
    <row r="188" spans="1:11" ht="29.25" customHeight="1" thickBot="1" x14ac:dyDescent="0.3">
      <c r="A188" s="30" t="s">
        <v>14</v>
      </c>
      <c r="B188" s="31">
        <v>300</v>
      </c>
      <c r="C188" s="31">
        <v>0</v>
      </c>
      <c r="D188" s="31">
        <v>0</v>
      </c>
      <c r="E188" s="31">
        <v>0</v>
      </c>
      <c r="G188" s="30" t="s">
        <v>14</v>
      </c>
      <c r="H188" s="81">
        <f t="shared" ref="H188:H194" si="52">SUM(B188,H170,H98,H44)</f>
        <v>3300</v>
      </c>
      <c r="I188" s="81">
        <f t="shared" ref="I188:I194" si="53">SUM(C188,I170,I98,I44)</f>
        <v>3</v>
      </c>
      <c r="J188" s="81">
        <f t="shared" ref="J188:J194" si="54">SUM(D188,J170,J98,J44)</f>
        <v>1</v>
      </c>
      <c r="K188" s="81">
        <f t="shared" ref="K188:K194" si="55">SUM(E188,K170,K98,K44)</f>
        <v>3</v>
      </c>
    </row>
    <row r="189" spans="1:11" ht="29.25" customHeight="1" thickBot="1" x14ac:dyDescent="0.3">
      <c r="A189" s="30" t="s">
        <v>51</v>
      </c>
      <c r="B189" s="31">
        <v>0</v>
      </c>
      <c r="C189" s="31">
        <v>0</v>
      </c>
      <c r="D189" s="31">
        <v>0</v>
      </c>
      <c r="E189" s="31">
        <v>1</v>
      </c>
      <c r="G189" s="30" t="s">
        <v>51</v>
      </c>
      <c r="H189" s="81">
        <f t="shared" si="52"/>
        <v>0</v>
      </c>
      <c r="I189" s="81">
        <f t="shared" si="53"/>
        <v>35</v>
      </c>
      <c r="J189" s="81">
        <f t="shared" si="54"/>
        <v>0</v>
      </c>
      <c r="K189" s="81">
        <f t="shared" si="55"/>
        <v>6</v>
      </c>
    </row>
    <row r="190" spans="1:11" ht="29.25" customHeight="1" thickBot="1" x14ac:dyDescent="0.3">
      <c r="A190" s="30" t="s">
        <v>35</v>
      </c>
      <c r="B190" s="31">
        <v>120</v>
      </c>
      <c r="C190" s="31">
        <v>4</v>
      </c>
      <c r="D190" s="31">
        <v>0</v>
      </c>
      <c r="E190" s="31">
        <v>0</v>
      </c>
      <c r="G190" s="30" t="s">
        <v>35</v>
      </c>
      <c r="H190" s="81">
        <f t="shared" si="52"/>
        <v>1502</v>
      </c>
      <c r="I190" s="81">
        <f t="shared" si="53"/>
        <v>25</v>
      </c>
      <c r="J190" s="81">
        <f t="shared" si="54"/>
        <v>0</v>
      </c>
      <c r="K190" s="81">
        <f t="shared" si="55"/>
        <v>1</v>
      </c>
    </row>
    <row r="191" spans="1:11" ht="29.25" customHeight="1" thickBot="1" x14ac:dyDescent="0.3">
      <c r="A191" s="30" t="s">
        <v>16</v>
      </c>
      <c r="B191" s="31">
        <v>0</v>
      </c>
      <c r="C191" s="31">
        <v>0</v>
      </c>
      <c r="D191" s="31">
        <v>0</v>
      </c>
      <c r="E191" s="31">
        <v>0</v>
      </c>
      <c r="G191" s="30" t="s">
        <v>16</v>
      </c>
      <c r="H191" s="81">
        <f t="shared" si="52"/>
        <v>517</v>
      </c>
      <c r="I191" s="81">
        <f t="shared" si="53"/>
        <v>0</v>
      </c>
      <c r="J191" s="81">
        <f t="shared" si="54"/>
        <v>0</v>
      </c>
      <c r="K191" s="81">
        <f t="shared" si="55"/>
        <v>0</v>
      </c>
    </row>
    <row r="192" spans="1:11" ht="29.25" customHeight="1" thickBot="1" x14ac:dyDescent="0.3">
      <c r="A192" s="30" t="s">
        <v>18</v>
      </c>
      <c r="B192" s="31">
        <v>0</v>
      </c>
      <c r="C192" s="31">
        <v>0</v>
      </c>
      <c r="D192" s="31">
        <v>0</v>
      </c>
      <c r="E192" s="31">
        <v>0</v>
      </c>
      <c r="G192" s="30" t="s">
        <v>18</v>
      </c>
      <c r="H192" s="81">
        <f t="shared" si="52"/>
        <v>440</v>
      </c>
      <c r="I192" s="81">
        <f t="shared" si="53"/>
        <v>0</v>
      </c>
      <c r="J192" s="81">
        <f t="shared" si="54"/>
        <v>0</v>
      </c>
      <c r="K192" s="81">
        <f t="shared" si="55"/>
        <v>1</v>
      </c>
    </row>
    <row r="193" spans="1:11" ht="29.25" customHeight="1" thickBot="1" x14ac:dyDescent="0.3">
      <c r="A193" s="30" t="s">
        <v>54</v>
      </c>
      <c r="B193" s="31">
        <v>32</v>
      </c>
      <c r="C193" s="31">
        <v>0</v>
      </c>
      <c r="D193" s="31">
        <v>0</v>
      </c>
      <c r="E193" s="31">
        <v>0</v>
      </c>
      <c r="G193" s="30" t="s">
        <v>54</v>
      </c>
      <c r="H193" s="81">
        <f t="shared" si="52"/>
        <v>436</v>
      </c>
      <c r="I193" s="81">
        <f t="shared" si="53"/>
        <v>0</v>
      </c>
      <c r="J193" s="81">
        <f t="shared" si="54"/>
        <v>0</v>
      </c>
      <c r="K193" s="81">
        <f t="shared" si="55"/>
        <v>0</v>
      </c>
    </row>
    <row r="194" spans="1:11" ht="29.25" customHeight="1" thickBot="1" x14ac:dyDescent="0.3">
      <c r="A194" s="30" t="s">
        <v>36</v>
      </c>
      <c r="B194" s="31">
        <f>SUM(B187:B193)</f>
        <v>952</v>
      </c>
      <c r="C194" s="31">
        <f t="shared" ref="C194" si="56">SUM(C187:C193)</f>
        <v>6</v>
      </c>
      <c r="D194" s="31">
        <f t="shared" ref="D194" si="57">SUM(D187:D193)</f>
        <v>0</v>
      </c>
      <c r="E194" s="31">
        <f t="shared" ref="E194" si="58">SUM(E187:E193)</f>
        <v>1</v>
      </c>
      <c r="G194" s="30" t="s">
        <v>36</v>
      </c>
      <c r="H194" s="81">
        <f t="shared" si="52"/>
        <v>9696</v>
      </c>
      <c r="I194" s="81">
        <f t="shared" si="53"/>
        <v>72</v>
      </c>
      <c r="J194" s="81">
        <f t="shared" si="54"/>
        <v>1</v>
      </c>
      <c r="K194" s="81">
        <f t="shared" si="55"/>
        <v>16</v>
      </c>
    </row>
    <row r="196" spans="1:11" ht="29.25" customHeight="1" x14ac:dyDescent="0.3">
      <c r="A196" s="16" t="s">
        <v>20</v>
      </c>
      <c r="C196" s="17" t="s">
        <v>21</v>
      </c>
      <c r="E196" s="17" t="s">
        <v>22</v>
      </c>
    </row>
    <row r="200" spans="1:11" ht="29.25" customHeight="1" x14ac:dyDescent="0.4">
      <c r="A200" s="157" t="s">
        <v>89</v>
      </c>
      <c r="B200" s="157"/>
      <c r="C200" s="157"/>
      <c r="D200" s="157"/>
      <c r="E200" s="157"/>
    </row>
    <row r="201" spans="1:11" ht="29.25" customHeight="1" thickBot="1" x14ac:dyDescent="0.3">
      <c r="G201" s="184" t="s">
        <v>111</v>
      </c>
      <c r="H201" s="184"/>
      <c r="I201" s="184"/>
      <c r="J201" s="184"/>
      <c r="K201" s="184"/>
    </row>
    <row r="202" spans="1:11" ht="29.25" customHeight="1" thickBot="1" x14ac:dyDescent="0.3">
      <c r="A202" s="181" t="s">
        <v>37</v>
      </c>
      <c r="B202" s="182"/>
      <c r="C202" s="182"/>
      <c r="D202" s="182"/>
      <c r="E202" s="183"/>
      <c r="G202" s="185" t="s">
        <v>57</v>
      </c>
      <c r="H202" s="187" t="s">
        <v>39</v>
      </c>
      <c r="I202" s="189" t="s">
        <v>40</v>
      </c>
      <c r="J202" s="189"/>
      <c r="K202" s="189"/>
    </row>
    <row r="203" spans="1:11" ht="29.25" customHeight="1" thickBot="1" x14ac:dyDescent="0.3">
      <c r="A203" s="174" t="s">
        <v>38</v>
      </c>
      <c r="B203" s="176" t="s">
        <v>39</v>
      </c>
      <c r="C203" s="178" t="s">
        <v>40</v>
      </c>
      <c r="D203" s="179"/>
      <c r="E203" s="180"/>
      <c r="G203" s="186"/>
      <c r="H203" s="188"/>
      <c r="I203" s="62" t="s">
        <v>41</v>
      </c>
      <c r="J203" s="62" t="s">
        <v>61</v>
      </c>
      <c r="K203" s="62" t="s">
        <v>43</v>
      </c>
    </row>
    <row r="204" spans="1:11" ht="29.25" customHeight="1" thickBot="1" x14ac:dyDescent="0.3">
      <c r="A204" s="175"/>
      <c r="B204" s="177"/>
      <c r="C204" s="14" t="s">
        <v>41</v>
      </c>
      <c r="D204" s="14" t="s">
        <v>42</v>
      </c>
      <c r="E204" s="32" t="s">
        <v>43</v>
      </c>
      <c r="G204" s="63" t="s">
        <v>44</v>
      </c>
      <c r="H204" s="64">
        <f>SUM(B187,B205,B223)</f>
        <v>1050</v>
      </c>
      <c r="I204" s="64">
        <f t="shared" ref="I204:K204" si="59">SUM(C187,C205,C223)</f>
        <v>6</v>
      </c>
      <c r="J204" s="64">
        <f t="shared" si="59"/>
        <v>0</v>
      </c>
      <c r="K204" s="64">
        <f t="shared" si="59"/>
        <v>0</v>
      </c>
    </row>
    <row r="205" spans="1:11" ht="29.25" customHeight="1" thickBot="1" x14ac:dyDescent="0.3">
      <c r="A205" s="30" t="s">
        <v>44</v>
      </c>
      <c r="B205" s="31">
        <v>200</v>
      </c>
      <c r="C205" s="31">
        <v>0</v>
      </c>
      <c r="D205" s="31">
        <v>0</v>
      </c>
      <c r="E205" s="31">
        <v>0</v>
      </c>
      <c r="G205" s="63" t="s">
        <v>14</v>
      </c>
      <c r="H205" s="64">
        <f t="shared" ref="H205:H211" si="60">SUM(B188,B206,B224)</f>
        <v>900</v>
      </c>
      <c r="I205" s="64">
        <f t="shared" ref="I205:I211" si="61">SUM(C188,C206,C224)</f>
        <v>2</v>
      </c>
      <c r="J205" s="64">
        <f t="shared" ref="J205:J211" si="62">SUM(D188,D206,D224)</f>
        <v>0</v>
      </c>
      <c r="K205" s="64">
        <f t="shared" ref="K205:K211" si="63">SUM(E188,E206,E224)</f>
        <v>2</v>
      </c>
    </row>
    <row r="206" spans="1:11" ht="29.25" customHeight="1" thickBot="1" x14ac:dyDescent="0.3">
      <c r="A206" s="30" t="s">
        <v>14</v>
      </c>
      <c r="B206" s="31">
        <v>200</v>
      </c>
      <c r="C206" s="31">
        <v>1</v>
      </c>
      <c r="D206" s="31">
        <v>0</v>
      </c>
      <c r="E206" s="31">
        <v>1</v>
      </c>
      <c r="G206" s="63" t="s">
        <v>51</v>
      </c>
      <c r="H206" s="64">
        <f t="shared" si="60"/>
        <v>0</v>
      </c>
      <c r="I206" s="64">
        <f t="shared" si="61"/>
        <v>1</v>
      </c>
      <c r="J206" s="64">
        <f t="shared" si="62"/>
        <v>0</v>
      </c>
      <c r="K206" s="64">
        <f t="shared" si="63"/>
        <v>6</v>
      </c>
    </row>
    <row r="207" spans="1:11" ht="29.25" customHeight="1" thickBot="1" x14ac:dyDescent="0.3">
      <c r="A207" s="30" t="s">
        <v>51</v>
      </c>
      <c r="B207" s="31">
        <v>0</v>
      </c>
      <c r="C207" s="31">
        <v>1</v>
      </c>
      <c r="D207" s="31">
        <v>0</v>
      </c>
      <c r="E207" s="31">
        <v>5</v>
      </c>
      <c r="G207" s="63" t="s">
        <v>35</v>
      </c>
      <c r="H207" s="64">
        <f t="shared" si="60"/>
        <v>390</v>
      </c>
      <c r="I207" s="64">
        <f t="shared" si="61"/>
        <v>15</v>
      </c>
      <c r="J207" s="64">
        <f t="shared" si="62"/>
        <v>0</v>
      </c>
      <c r="K207" s="64">
        <f t="shared" si="63"/>
        <v>1</v>
      </c>
    </row>
    <row r="208" spans="1:11" ht="29.25" customHeight="1" thickBot="1" x14ac:dyDescent="0.3">
      <c r="A208" s="30" t="s">
        <v>35</v>
      </c>
      <c r="B208" s="31">
        <v>150</v>
      </c>
      <c r="C208" s="31">
        <v>6</v>
      </c>
      <c r="D208" s="31">
        <v>0</v>
      </c>
      <c r="E208" s="31">
        <v>0</v>
      </c>
      <c r="G208" s="63" t="s">
        <v>16</v>
      </c>
      <c r="H208" s="64">
        <f t="shared" si="60"/>
        <v>0</v>
      </c>
      <c r="I208" s="64">
        <f t="shared" si="61"/>
        <v>0</v>
      </c>
      <c r="J208" s="64">
        <f t="shared" si="62"/>
        <v>0</v>
      </c>
      <c r="K208" s="64">
        <f t="shared" si="63"/>
        <v>0</v>
      </c>
    </row>
    <row r="209" spans="1:11" ht="29.25" customHeight="1" thickBot="1" x14ac:dyDescent="0.3">
      <c r="A209" s="30" t="s">
        <v>16</v>
      </c>
      <c r="B209" s="31">
        <v>0</v>
      </c>
      <c r="C209" s="31">
        <v>0</v>
      </c>
      <c r="D209" s="31">
        <v>0</v>
      </c>
      <c r="E209" s="31">
        <v>0</v>
      </c>
      <c r="G209" s="63" t="s">
        <v>46</v>
      </c>
      <c r="H209" s="64">
        <f t="shared" si="60"/>
        <v>64</v>
      </c>
      <c r="I209" s="64">
        <f t="shared" si="61"/>
        <v>0</v>
      </c>
      <c r="J209" s="64">
        <f t="shared" si="62"/>
        <v>0</v>
      </c>
      <c r="K209" s="64">
        <f t="shared" si="63"/>
        <v>0</v>
      </c>
    </row>
    <row r="210" spans="1:11" ht="29.25" customHeight="1" thickBot="1" x14ac:dyDescent="0.3">
      <c r="A210" s="30" t="s">
        <v>18</v>
      </c>
      <c r="B210" s="31">
        <v>0</v>
      </c>
      <c r="C210" s="31">
        <v>0</v>
      </c>
      <c r="D210" s="31">
        <v>0</v>
      </c>
      <c r="E210" s="31">
        <v>0</v>
      </c>
      <c r="G210" s="63" t="s">
        <v>55</v>
      </c>
      <c r="H210" s="64">
        <f t="shared" si="60"/>
        <v>102</v>
      </c>
      <c r="I210" s="64">
        <f t="shared" si="61"/>
        <v>0</v>
      </c>
      <c r="J210" s="64">
        <f t="shared" si="62"/>
        <v>0</v>
      </c>
      <c r="K210" s="64">
        <f t="shared" si="63"/>
        <v>2</v>
      </c>
    </row>
    <row r="211" spans="1:11" ht="29.25" customHeight="1" thickTop="1" thickBot="1" x14ac:dyDescent="0.3">
      <c r="A211" s="30" t="s">
        <v>55</v>
      </c>
      <c r="B211" s="31">
        <v>35</v>
      </c>
      <c r="C211" s="31">
        <v>0</v>
      </c>
      <c r="D211" s="31">
        <v>0</v>
      </c>
      <c r="E211" s="31">
        <v>0</v>
      </c>
      <c r="G211" s="65" t="s">
        <v>59</v>
      </c>
      <c r="H211" s="64">
        <f t="shared" si="60"/>
        <v>2506</v>
      </c>
      <c r="I211" s="64">
        <f t="shared" si="61"/>
        <v>24</v>
      </c>
      <c r="J211" s="64">
        <f t="shared" si="62"/>
        <v>0</v>
      </c>
      <c r="K211" s="64">
        <f t="shared" si="63"/>
        <v>11</v>
      </c>
    </row>
    <row r="212" spans="1:11" ht="29.25" customHeight="1" thickBot="1" x14ac:dyDescent="0.3">
      <c r="A212" s="30" t="s">
        <v>36</v>
      </c>
      <c r="B212" s="31">
        <f>SUM(B205:B211)</f>
        <v>585</v>
      </c>
      <c r="C212" s="31">
        <f t="shared" ref="C212" si="64">SUM(C205:C211)</f>
        <v>8</v>
      </c>
      <c r="D212" s="31">
        <f t="shared" ref="D212" si="65">SUM(D205:D211)</f>
        <v>0</v>
      </c>
      <c r="E212" s="31">
        <f t="shared" ref="E212" si="66">SUM(E205:E211)</f>
        <v>6</v>
      </c>
    </row>
    <row r="214" spans="1:11" ht="29.25" customHeight="1" x14ac:dyDescent="0.3">
      <c r="A214" s="16" t="s">
        <v>20</v>
      </c>
      <c r="C214" s="17" t="s">
        <v>21</v>
      </c>
      <c r="E214" s="17" t="s">
        <v>22</v>
      </c>
    </row>
    <row r="218" spans="1:11" ht="29.25" customHeight="1" x14ac:dyDescent="0.4">
      <c r="A218" s="157" t="s">
        <v>87</v>
      </c>
      <c r="B218" s="157"/>
      <c r="C218" s="157"/>
      <c r="D218" s="157"/>
      <c r="E218" s="157"/>
    </row>
    <row r="219" spans="1:11" ht="29.25" customHeight="1" thickBot="1" x14ac:dyDescent="0.3"/>
    <row r="220" spans="1:11" ht="29.25" customHeight="1" thickBot="1" x14ac:dyDescent="0.3">
      <c r="A220" s="181" t="s">
        <v>37</v>
      </c>
      <c r="B220" s="182"/>
      <c r="C220" s="182"/>
      <c r="D220" s="182"/>
      <c r="E220" s="183"/>
    </row>
    <row r="221" spans="1:11" ht="29.25" customHeight="1" thickBot="1" x14ac:dyDescent="0.3">
      <c r="A221" s="174" t="s">
        <v>38</v>
      </c>
      <c r="B221" s="176" t="s">
        <v>39</v>
      </c>
      <c r="C221" s="178" t="s">
        <v>40</v>
      </c>
      <c r="D221" s="179"/>
      <c r="E221" s="180"/>
    </row>
    <row r="222" spans="1:11" ht="29.25" customHeight="1" thickBot="1" x14ac:dyDescent="0.3">
      <c r="A222" s="175"/>
      <c r="B222" s="177"/>
      <c r="C222" s="14" t="s">
        <v>41</v>
      </c>
      <c r="D222" s="14" t="s">
        <v>42</v>
      </c>
      <c r="E222" s="32" t="s">
        <v>43</v>
      </c>
    </row>
    <row r="223" spans="1:11" ht="29.25" customHeight="1" thickBot="1" x14ac:dyDescent="0.3">
      <c r="A223" s="30" t="s">
        <v>44</v>
      </c>
      <c r="B223" s="31">
        <v>350</v>
      </c>
      <c r="C223" s="31">
        <v>4</v>
      </c>
      <c r="D223" s="31">
        <v>0</v>
      </c>
      <c r="E223" s="31">
        <v>0</v>
      </c>
    </row>
    <row r="224" spans="1:11" ht="29.25" customHeight="1" thickBot="1" x14ac:dyDescent="0.3">
      <c r="A224" s="30" t="s">
        <v>14</v>
      </c>
      <c r="B224" s="31">
        <v>400</v>
      </c>
      <c r="C224" s="31">
        <v>1</v>
      </c>
      <c r="D224" s="31">
        <v>0</v>
      </c>
      <c r="E224" s="31">
        <v>1</v>
      </c>
    </row>
    <row r="225" spans="1:5" ht="29.25" customHeight="1" thickBot="1" x14ac:dyDescent="0.3">
      <c r="A225" s="30" t="s">
        <v>51</v>
      </c>
      <c r="B225" s="31">
        <v>0</v>
      </c>
      <c r="C225" s="31">
        <v>0</v>
      </c>
      <c r="D225" s="31">
        <v>0</v>
      </c>
      <c r="E225" s="31">
        <v>0</v>
      </c>
    </row>
    <row r="226" spans="1:5" ht="29.25" customHeight="1" thickBot="1" x14ac:dyDescent="0.3">
      <c r="A226" s="30" t="s">
        <v>35</v>
      </c>
      <c r="B226" s="31">
        <v>120</v>
      </c>
      <c r="C226" s="31">
        <v>5</v>
      </c>
      <c r="D226" s="31">
        <v>0</v>
      </c>
      <c r="E226" s="31">
        <v>1</v>
      </c>
    </row>
    <row r="227" spans="1:5" ht="29.25" customHeight="1" thickBot="1" x14ac:dyDescent="0.3">
      <c r="A227" s="30" t="s">
        <v>16</v>
      </c>
      <c r="B227" s="31">
        <v>0</v>
      </c>
      <c r="C227" s="31">
        <v>0</v>
      </c>
      <c r="D227" s="31">
        <v>0</v>
      </c>
      <c r="E227" s="31">
        <v>0</v>
      </c>
    </row>
    <row r="228" spans="1:5" ht="29.25" customHeight="1" thickBot="1" x14ac:dyDescent="0.3">
      <c r="A228" s="30" t="s">
        <v>18</v>
      </c>
      <c r="B228" s="31">
        <v>64</v>
      </c>
      <c r="C228" s="31">
        <v>0</v>
      </c>
      <c r="D228" s="31">
        <v>0</v>
      </c>
      <c r="E228" s="31">
        <v>0</v>
      </c>
    </row>
    <row r="229" spans="1:5" ht="29.25" customHeight="1" thickBot="1" x14ac:dyDescent="0.3">
      <c r="A229" s="30" t="s">
        <v>54</v>
      </c>
      <c r="B229" s="31">
        <v>35</v>
      </c>
      <c r="C229" s="31">
        <v>0</v>
      </c>
      <c r="D229" s="31">
        <v>0</v>
      </c>
      <c r="E229" s="31">
        <v>2</v>
      </c>
    </row>
    <row r="230" spans="1:5" ht="29.25" customHeight="1" thickBot="1" x14ac:dyDescent="0.3">
      <c r="A230" s="30" t="s">
        <v>36</v>
      </c>
      <c r="B230" s="31">
        <f>SUM(B223:B229)</f>
        <v>969</v>
      </c>
      <c r="C230" s="31">
        <f t="shared" ref="C230" si="67">SUM(C223:C229)</f>
        <v>10</v>
      </c>
      <c r="D230" s="31">
        <f t="shared" ref="D230" si="68">SUM(D223:D229)</f>
        <v>0</v>
      </c>
      <c r="E230" s="31">
        <f t="shared" ref="E230" si="69">SUM(E223:E229)</f>
        <v>4</v>
      </c>
    </row>
    <row r="232" spans="1:5" ht="29.25" customHeight="1" x14ac:dyDescent="0.3">
      <c r="A232" s="16" t="s">
        <v>20</v>
      </c>
      <c r="C232" s="17" t="s">
        <v>21</v>
      </c>
      <c r="E232" s="17" t="s">
        <v>22</v>
      </c>
    </row>
    <row r="236" spans="1:5" ht="29.25" customHeight="1" x14ac:dyDescent="0.4">
      <c r="A236" s="157" t="s">
        <v>86</v>
      </c>
      <c r="B236" s="157"/>
      <c r="C236" s="157"/>
      <c r="D236" s="157"/>
      <c r="E236" s="157"/>
    </row>
    <row r="237" spans="1:5" ht="29.25" customHeight="1" thickBot="1" x14ac:dyDescent="0.3"/>
    <row r="238" spans="1:5" ht="29.25" customHeight="1" thickBot="1" x14ac:dyDescent="0.3">
      <c r="A238" s="181" t="s">
        <v>37</v>
      </c>
      <c r="B238" s="182"/>
      <c r="C238" s="182"/>
      <c r="D238" s="182"/>
      <c r="E238" s="183"/>
    </row>
    <row r="239" spans="1:5" ht="29.25" customHeight="1" thickBot="1" x14ac:dyDescent="0.3">
      <c r="A239" s="174" t="s">
        <v>38</v>
      </c>
      <c r="B239" s="176" t="s">
        <v>39</v>
      </c>
      <c r="C239" s="178" t="s">
        <v>40</v>
      </c>
      <c r="D239" s="179"/>
      <c r="E239" s="180"/>
    </row>
    <row r="240" spans="1:5" ht="29.25" customHeight="1" thickBot="1" x14ac:dyDescent="0.3">
      <c r="A240" s="175"/>
      <c r="B240" s="177"/>
      <c r="C240" s="14" t="s">
        <v>41</v>
      </c>
      <c r="D240" s="14" t="s">
        <v>42</v>
      </c>
      <c r="E240" s="32" t="s">
        <v>43</v>
      </c>
    </row>
    <row r="241" spans="1:5" ht="29.25" customHeight="1" thickBot="1" x14ac:dyDescent="0.3">
      <c r="A241" s="30" t="s">
        <v>44</v>
      </c>
      <c r="B241" s="31">
        <f>B115+B133+B151+B169+B187+B205+B223</f>
        <v>4051</v>
      </c>
      <c r="C241" s="31">
        <f t="shared" ref="C241:E241" si="70">C115+C133+C151+C169+C187+C205+C223</f>
        <v>13</v>
      </c>
      <c r="D241" s="31">
        <f t="shared" si="70"/>
        <v>0</v>
      </c>
      <c r="E241" s="31">
        <f t="shared" si="70"/>
        <v>5</v>
      </c>
    </row>
    <row r="242" spans="1:5" ht="29.25" customHeight="1" thickBot="1" x14ac:dyDescent="0.3">
      <c r="A242" s="30" t="s">
        <v>14</v>
      </c>
      <c r="B242" s="31">
        <f t="shared" ref="B242:E242" si="71">B116+B134+B152+B170+B188+B206+B224</f>
        <v>3900</v>
      </c>
      <c r="C242" s="31">
        <f t="shared" si="71"/>
        <v>5</v>
      </c>
      <c r="D242" s="31">
        <f t="shared" si="71"/>
        <v>1</v>
      </c>
      <c r="E242" s="31">
        <f t="shared" si="71"/>
        <v>5</v>
      </c>
    </row>
    <row r="243" spans="1:5" ht="29.25" customHeight="1" thickBot="1" x14ac:dyDescent="0.3">
      <c r="A243" s="30" t="s">
        <v>51</v>
      </c>
      <c r="B243" s="31">
        <f t="shared" ref="B243:E244" si="72">B117+B135+B153+B171+B189+B207+B225</f>
        <v>0</v>
      </c>
      <c r="C243" s="31">
        <f t="shared" si="72"/>
        <v>36</v>
      </c>
      <c r="D243" s="31">
        <f t="shared" si="72"/>
        <v>0</v>
      </c>
      <c r="E243" s="31">
        <f t="shared" si="72"/>
        <v>11</v>
      </c>
    </row>
    <row r="244" spans="1:5" ht="29.25" customHeight="1" thickBot="1" x14ac:dyDescent="0.3">
      <c r="A244" s="30" t="s">
        <v>35</v>
      </c>
      <c r="B244" s="31">
        <f t="shared" si="72"/>
        <v>1772</v>
      </c>
      <c r="C244" s="31">
        <f t="shared" si="72"/>
        <v>36</v>
      </c>
      <c r="D244" s="31">
        <f t="shared" si="72"/>
        <v>0</v>
      </c>
      <c r="E244" s="31">
        <f t="shared" si="72"/>
        <v>2</v>
      </c>
    </row>
    <row r="245" spans="1:5" ht="29.25" customHeight="1" thickBot="1" x14ac:dyDescent="0.3">
      <c r="A245" s="30" t="s">
        <v>16</v>
      </c>
      <c r="B245" s="31">
        <f t="shared" ref="B245:E245" si="73">B119+B137+B155+B173+B191+B209+B227</f>
        <v>517</v>
      </c>
      <c r="C245" s="31">
        <f t="shared" si="73"/>
        <v>0</v>
      </c>
      <c r="D245" s="31">
        <f t="shared" si="73"/>
        <v>0</v>
      </c>
      <c r="E245" s="31">
        <f t="shared" si="73"/>
        <v>0</v>
      </c>
    </row>
    <row r="246" spans="1:5" ht="29.25" customHeight="1" thickBot="1" x14ac:dyDescent="0.3">
      <c r="A246" s="30" t="s">
        <v>18</v>
      </c>
      <c r="B246" s="31">
        <f t="shared" ref="B246:E246" si="74">B120+B138+B156+B174+B192+B210+B228</f>
        <v>504</v>
      </c>
      <c r="C246" s="31">
        <f t="shared" si="74"/>
        <v>0</v>
      </c>
      <c r="D246" s="31">
        <f t="shared" si="74"/>
        <v>0</v>
      </c>
      <c r="E246" s="31">
        <f t="shared" si="74"/>
        <v>2</v>
      </c>
    </row>
    <row r="247" spans="1:5" ht="29.25" customHeight="1" thickBot="1" x14ac:dyDescent="0.3">
      <c r="A247" s="30" t="s">
        <v>54</v>
      </c>
      <c r="B247" s="31">
        <f t="shared" ref="B247:E247" si="75">B121+B139+B157+B175+B193+B211+B229</f>
        <v>506</v>
      </c>
      <c r="C247" s="31">
        <f t="shared" si="75"/>
        <v>0</v>
      </c>
      <c r="D247" s="31">
        <f t="shared" si="75"/>
        <v>0</v>
      </c>
      <c r="E247" s="31">
        <f t="shared" si="75"/>
        <v>2</v>
      </c>
    </row>
    <row r="248" spans="1:5" ht="29.25" customHeight="1" thickBot="1" x14ac:dyDescent="0.3">
      <c r="A248" s="30" t="s">
        <v>36</v>
      </c>
      <c r="B248" s="31">
        <f>SUM(B241:B247)</f>
        <v>11250</v>
      </c>
      <c r="C248" s="31">
        <f t="shared" ref="C248" si="76">SUM(C241:C247)</f>
        <v>90</v>
      </c>
      <c r="D248" s="31">
        <f t="shared" ref="D248" si="77">SUM(D241:D247)</f>
        <v>1</v>
      </c>
      <c r="E248" s="31">
        <f t="shared" ref="E248" si="78">SUM(E241:E247)</f>
        <v>27</v>
      </c>
    </row>
    <row r="250" spans="1:5" ht="29.25" customHeight="1" x14ac:dyDescent="0.3">
      <c r="A250" s="16"/>
      <c r="C250" s="173" t="s">
        <v>66</v>
      </c>
      <c r="D250" s="173"/>
      <c r="E250" s="173"/>
    </row>
  </sheetData>
  <mergeCells count="98">
    <mergeCell ref="G94:K94"/>
    <mergeCell ref="G95:G96"/>
    <mergeCell ref="H95:H96"/>
    <mergeCell ref="I95:K95"/>
    <mergeCell ref="G166:K166"/>
    <mergeCell ref="G59:G60"/>
    <mergeCell ref="H59:J59"/>
    <mergeCell ref="G40:K40"/>
    <mergeCell ref="G41:G42"/>
    <mergeCell ref="H41:H42"/>
    <mergeCell ref="I41:K41"/>
    <mergeCell ref="A2:E2"/>
    <mergeCell ref="A38:E38"/>
    <mergeCell ref="A4:E4"/>
    <mergeCell ref="A5:A6"/>
    <mergeCell ref="B5:B6"/>
    <mergeCell ref="C5:E5"/>
    <mergeCell ref="A20:E20"/>
    <mergeCell ref="A22:E22"/>
    <mergeCell ref="A23:A24"/>
    <mergeCell ref="B23:B24"/>
    <mergeCell ref="C23:E23"/>
    <mergeCell ref="A77:A78"/>
    <mergeCell ref="B77:B78"/>
    <mergeCell ref="C77:E77"/>
    <mergeCell ref="A40:E40"/>
    <mergeCell ref="A41:A42"/>
    <mergeCell ref="B41:B42"/>
    <mergeCell ref="C41:E41"/>
    <mergeCell ref="A56:E56"/>
    <mergeCell ref="A58:E58"/>
    <mergeCell ref="A59:A60"/>
    <mergeCell ref="B59:B60"/>
    <mergeCell ref="C59:E59"/>
    <mergeCell ref="A74:E74"/>
    <mergeCell ref="A76:E76"/>
    <mergeCell ref="A130:E130"/>
    <mergeCell ref="A92:E92"/>
    <mergeCell ref="A94:E94"/>
    <mergeCell ref="A95:A96"/>
    <mergeCell ref="B95:B96"/>
    <mergeCell ref="C95:E95"/>
    <mergeCell ref="A110:E110"/>
    <mergeCell ref="A112:E112"/>
    <mergeCell ref="A113:A114"/>
    <mergeCell ref="B113:B114"/>
    <mergeCell ref="C113:E113"/>
    <mergeCell ref="A128:E128"/>
    <mergeCell ref="A149:A150"/>
    <mergeCell ref="B149:B150"/>
    <mergeCell ref="C149:E149"/>
    <mergeCell ref="A164:E164"/>
    <mergeCell ref="A166:E166"/>
    <mergeCell ref="A131:A132"/>
    <mergeCell ref="B131:B132"/>
    <mergeCell ref="C131:E131"/>
    <mergeCell ref="A146:E146"/>
    <mergeCell ref="A148:E148"/>
    <mergeCell ref="B221:B222"/>
    <mergeCell ref="C221:E221"/>
    <mergeCell ref="A236:E236"/>
    <mergeCell ref="A220:E220"/>
    <mergeCell ref="A202:E202"/>
    <mergeCell ref="A203:A204"/>
    <mergeCell ref="B203:B204"/>
    <mergeCell ref="C203:E203"/>
    <mergeCell ref="G202:G203"/>
    <mergeCell ref="H202:H203"/>
    <mergeCell ref="I202:K202"/>
    <mergeCell ref="G182:K182"/>
    <mergeCell ref="G184:K184"/>
    <mergeCell ref="G185:G186"/>
    <mergeCell ref="H185:H186"/>
    <mergeCell ref="I185:K185"/>
    <mergeCell ref="M166:Q166"/>
    <mergeCell ref="M167:M168"/>
    <mergeCell ref="N167:N168"/>
    <mergeCell ref="O167:Q167"/>
    <mergeCell ref="G201:K201"/>
    <mergeCell ref="G167:G168"/>
    <mergeCell ref="H167:H168"/>
    <mergeCell ref="I167:K167"/>
    <mergeCell ref="C250:E250"/>
    <mergeCell ref="A182:E182"/>
    <mergeCell ref="A167:A168"/>
    <mergeCell ref="B167:B168"/>
    <mergeCell ref="C167:E167"/>
    <mergeCell ref="A218:E218"/>
    <mergeCell ref="A184:E184"/>
    <mergeCell ref="A185:A186"/>
    <mergeCell ref="B185:B186"/>
    <mergeCell ref="C185:E185"/>
    <mergeCell ref="A200:E200"/>
    <mergeCell ref="A238:E238"/>
    <mergeCell ref="A239:A240"/>
    <mergeCell ref="B239:B240"/>
    <mergeCell ref="C239:E239"/>
    <mergeCell ref="A221:A222"/>
  </mergeCells>
  <printOptions horizontalCentered="1" verticalCentered="1"/>
  <pageMargins left="0.47244094488188976" right="0.47244094488188976" top="1.7716535433070866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abSelected="1" workbookViewId="0">
      <selection activeCell="D6" sqref="D6"/>
    </sheetView>
  </sheetViews>
  <sheetFormatPr defaultRowHeight="15" x14ac:dyDescent="0.25"/>
  <cols>
    <col min="1" max="1" width="28.85546875" customWidth="1"/>
    <col min="2" max="2" width="28.42578125" customWidth="1"/>
    <col min="3" max="3" width="24.28515625" customWidth="1"/>
    <col min="4" max="4" width="43.42578125" customWidth="1"/>
  </cols>
  <sheetData>
    <row r="1" spans="1:4" ht="23.25" customHeight="1" x14ac:dyDescent="0.25">
      <c r="A1" s="85" t="s">
        <v>113</v>
      </c>
      <c r="B1" s="194" t="s">
        <v>122</v>
      </c>
      <c r="C1" s="195"/>
      <c r="D1" s="196"/>
    </row>
    <row r="2" spans="1:4" ht="62.25" customHeight="1" x14ac:dyDescent="0.25">
      <c r="A2" s="86" t="s">
        <v>123</v>
      </c>
      <c r="B2" s="191" t="s">
        <v>159</v>
      </c>
      <c r="C2" s="192"/>
      <c r="D2" s="193"/>
    </row>
    <row r="3" spans="1:4" ht="27" customHeight="1" x14ac:dyDescent="0.25">
      <c r="A3" s="86" t="s">
        <v>124</v>
      </c>
      <c r="B3" s="87" t="s">
        <v>112</v>
      </c>
      <c r="C3" s="86" t="s">
        <v>114</v>
      </c>
      <c r="D3" s="87" t="s">
        <v>160</v>
      </c>
    </row>
    <row r="4" spans="1:4" ht="35.25" customHeight="1" x14ac:dyDescent="0.25">
      <c r="A4" s="86" t="s">
        <v>125</v>
      </c>
      <c r="B4" s="191" t="s">
        <v>126</v>
      </c>
      <c r="C4" s="192"/>
      <c r="D4" s="193"/>
    </row>
    <row r="5" spans="1:4" ht="46.5" x14ac:dyDescent="0.25">
      <c r="A5" s="86" t="s">
        <v>115</v>
      </c>
      <c r="B5" s="88">
        <v>46034</v>
      </c>
      <c r="C5" s="86" t="s">
        <v>116</v>
      </c>
      <c r="D5" s="87" t="s">
        <v>127</v>
      </c>
    </row>
    <row r="6" spans="1:4" ht="46.5" x14ac:dyDescent="0.25">
      <c r="A6" s="86" t="s">
        <v>128</v>
      </c>
      <c r="B6" s="87" t="s">
        <v>158</v>
      </c>
      <c r="C6" s="86" t="s">
        <v>117</v>
      </c>
      <c r="D6" s="89">
        <v>22598045</v>
      </c>
    </row>
    <row r="7" spans="1:4" ht="23.25" x14ac:dyDescent="0.25">
      <c r="A7" s="86" t="s">
        <v>129</v>
      </c>
      <c r="B7" s="87"/>
      <c r="C7" s="86" t="s">
        <v>118</v>
      </c>
      <c r="D7" s="87" t="s">
        <v>130</v>
      </c>
    </row>
    <row r="8" spans="1:4" ht="46.5" x14ac:dyDescent="0.25">
      <c r="A8" s="86" t="s">
        <v>119</v>
      </c>
      <c r="B8" s="89">
        <v>2025</v>
      </c>
      <c r="C8" s="86" t="s">
        <v>120</v>
      </c>
      <c r="D8" s="87" t="s">
        <v>131</v>
      </c>
    </row>
    <row r="9" spans="1:4" ht="46.5" x14ac:dyDescent="0.25">
      <c r="A9" s="86" t="s">
        <v>132</v>
      </c>
      <c r="B9" s="87"/>
      <c r="C9" s="86" t="s">
        <v>121</v>
      </c>
      <c r="D9" s="87" t="s">
        <v>157</v>
      </c>
    </row>
    <row r="10" spans="1:4" ht="23.25" x14ac:dyDescent="0.25">
      <c r="A10" s="86" t="s">
        <v>133</v>
      </c>
      <c r="B10" s="191" t="s">
        <v>134</v>
      </c>
      <c r="C10" s="192"/>
      <c r="D10" s="193"/>
    </row>
  </sheetData>
  <mergeCells count="4">
    <mergeCell ref="B4:D4"/>
    <mergeCell ref="B1:D1"/>
    <mergeCell ref="B2:D2"/>
    <mergeCell ref="B10:D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rightToLeft="1" workbookViewId="0">
      <selection activeCell="E25" sqref="E25"/>
    </sheetView>
  </sheetViews>
  <sheetFormatPr defaultRowHeight="15" x14ac:dyDescent="0.25"/>
  <cols>
    <col min="1" max="1" width="5.5703125" customWidth="1"/>
    <col min="2" max="2" width="21.85546875" customWidth="1"/>
    <col min="3" max="3" width="29.140625" customWidth="1"/>
    <col min="4" max="4" width="19.42578125" customWidth="1"/>
    <col min="5" max="5" width="28.140625" customWidth="1"/>
  </cols>
  <sheetData>
    <row r="1" spans="1:5" ht="23.25" x14ac:dyDescent="0.35">
      <c r="A1" s="90" t="s">
        <v>135</v>
      </c>
      <c r="B1" s="91" t="s">
        <v>136</v>
      </c>
      <c r="C1" s="92" t="s">
        <v>137</v>
      </c>
      <c r="D1" s="91" t="s">
        <v>138</v>
      </c>
      <c r="E1" s="93" t="s">
        <v>139</v>
      </c>
    </row>
    <row r="2" spans="1:5" ht="69.75" x14ac:dyDescent="0.35">
      <c r="A2" s="94">
        <v>1</v>
      </c>
      <c r="B2" s="95" t="s">
        <v>140</v>
      </c>
      <c r="C2" s="96" t="s">
        <v>141</v>
      </c>
      <c r="D2" s="97" t="s">
        <v>142</v>
      </c>
      <c r="E2" s="98" t="s">
        <v>143</v>
      </c>
    </row>
    <row r="3" spans="1:5" ht="46.5" x14ac:dyDescent="0.35">
      <c r="A3" s="94">
        <v>2</v>
      </c>
      <c r="B3" s="95" t="s">
        <v>144</v>
      </c>
      <c r="C3" s="95" t="s">
        <v>145</v>
      </c>
      <c r="D3" s="99" t="s">
        <v>146</v>
      </c>
      <c r="E3" s="100" t="s">
        <v>143</v>
      </c>
    </row>
    <row r="4" spans="1:5" ht="69.75" x14ac:dyDescent="0.35">
      <c r="A4" s="94">
        <v>4</v>
      </c>
      <c r="B4" s="95" t="s">
        <v>147</v>
      </c>
      <c r="C4" s="101" t="s">
        <v>148</v>
      </c>
      <c r="D4" s="102" t="s">
        <v>142</v>
      </c>
      <c r="E4" s="100" t="s">
        <v>143</v>
      </c>
    </row>
    <row r="5" spans="1:5" ht="46.5" x14ac:dyDescent="0.35">
      <c r="A5" s="94">
        <v>7</v>
      </c>
      <c r="B5" s="95" t="s">
        <v>149</v>
      </c>
      <c r="C5" s="101" t="s">
        <v>150</v>
      </c>
      <c r="D5" s="102" t="s">
        <v>142</v>
      </c>
      <c r="E5" s="100" t="s">
        <v>143</v>
      </c>
    </row>
    <row r="6" spans="1:5" ht="46.5" x14ac:dyDescent="0.35">
      <c r="A6" s="94">
        <v>8</v>
      </c>
      <c r="B6" s="95" t="s">
        <v>151</v>
      </c>
      <c r="C6" s="101" t="s">
        <v>152</v>
      </c>
      <c r="D6" s="102" t="s">
        <v>146</v>
      </c>
      <c r="E6" s="100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6</vt:i4>
      </vt:variant>
    </vt:vector>
  </HeadingPairs>
  <TitlesOfParts>
    <vt:vector size="6" baseType="lpstr">
      <vt:lpstr>اباحات بناء كبرى</vt:lpstr>
      <vt:lpstr>اباحات بناء صغرى</vt:lpstr>
      <vt:lpstr>الخدمات (1)</vt:lpstr>
      <vt:lpstr>الخدمات (2)</vt:lpstr>
      <vt:lpstr>البيانات الوصفية</vt:lpstr>
      <vt:lpstr>المتغيرات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 Hilal  Ali Maslahi</dc:creator>
  <cp:lastModifiedBy>نعمه بنت سليمان بن علي بن سيف المطاعني</cp:lastModifiedBy>
  <cp:lastPrinted>2025-12-25T08:29:52Z</cp:lastPrinted>
  <dcterms:created xsi:type="dcterms:W3CDTF">2021-01-28T04:26:29Z</dcterms:created>
  <dcterms:modified xsi:type="dcterms:W3CDTF">2026-01-21T07:03:46Z</dcterms:modified>
</cp:coreProperties>
</file>